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593" activeTab="4"/>
  </bookViews>
  <sheets>
    <sheet name="Stundentafel(G8)" sheetId="1" r:id="rId1"/>
    <sheet name="Klasse6_10_11" sheetId="2" r:id="rId2"/>
    <sheet name="Klasse7_10_11" sheetId="3" r:id="rId3"/>
    <sheet name="Klasse8_10_11" sheetId="4" r:id="rId4"/>
    <sheet name="Klasse9_10_11" sheetId="5" r:id="rId5"/>
    <sheet name="Klasse10_10_11" sheetId="6" r:id="rId6"/>
    <sheet name="Tabelle2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<sst xmlns="http://schemas.openxmlformats.org/spreadsheetml/2006/main" count="336" uniqueCount="78">
  <si>
    <t>Fach</t>
  </si>
  <si>
    <t>Klasse</t>
  </si>
  <si>
    <t>VO</t>
  </si>
  <si>
    <t>AKG</t>
  </si>
  <si>
    <t>DEUTSCH</t>
  </si>
  <si>
    <t>1.FREMDSPRACHE</t>
  </si>
  <si>
    <t>MATHEMATIK</t>
  </si>
  <si>
    <t>SPORT</t>
  </si>
  <si>
    <t>RELIGION</t>
  </si>
  <si>
    <t>KUNST</t>
  </si>
  <si>
    <t>MUSIK</t>
  </si>
  <si>
    <t>BIOLOGIE</t>
  </si>
  <si>
    <t>CHEMIE</t>
  </si>
  <si>
    <t>PHYSIK</t>
  </si>
  <si>
    <t>ERDKUNDE</t>
  </si>
  <si>
    <t>GESCHICHTE</t>
  </si>
  <si>
    <t>FRÜHENGLISCH</t>
  </si>
  <si>
    <t>SUMMEN</t>
  </si>
  <si>
    <t>Abweichung</t>
  </si>
  <si>
    <t>WPU</t>
  </si>
  <si>
    <t>2.FREMDSPRACHE</t>
  </si>
  <si>
    <t>3.FREMDSPRACHE</t>
  </si>
  <si>
    <t>ALTGRIECHISCH</t>
  </si>
  <si>
    <t xml:space="preserve">Stand: </t>
  </si>
  <si>
    <t>Summe ohne 3.Fremdsprache</t>
  </si>
  <si>
    <t>SUMME</t>
  </si>
  <si>
    <t>SUMME der Abweichungen</t>
  </si>
  <si>
    <t>05/06</t>
  </si>
  <si>
    <t>Politik + Wirtschaft</t>
  </si>
  <si>
    <t>07/08</t>
  </si>
  <si>
    <t>08/09</t>
  </si>
  <si>
    <t>09/10</t>
  </si>
  <si>
    <t>5+6</t>
  </si>
  <si>
    <t>10/11</t>
  </si>
  <si>
    <t>7-9</t>
  </si>
  <si>
    <t>5-9</t>
  </si>
  <si>
    <t>SUMME Pflicht-U</t>
  </si>
  <si>
    <t xml:space="preserve">GESAMTSUMME </t>
  </si>
  <si>
    <t xml:space="preserve">KLASSENLEHR.STDE.    </t>
  </si>
  <si>
    <t xml:space="preserve">Politik + Wirtschaft </t>
  </si>
  <si>
    <t xml:space="preserve">(1)  Klasse 5: In den Lateinklassen nur 2 Stdn Sport und 5 Stdn Deutsch </t>
  </si>
  <si>
    <t>(4)  ohne erweiterten Musikunterricht</t>
  </si>
  <si>
    <t xml:space="preserve">Wahlunterricht       
(3. Fremdprache) </t>
  </si>
  <si>
    <t>Bib. 
Modell</t>
  </si>
  <si>
    <t>fächer-bezogen
AKG</t>
  </si>
  <si>
    <t>(5) bei 3.Fremdsprache als Wahlunterricht</t>
  </si>
  <si>
    <t>(2)  In Jgst.6 wird 1 Klassenlehrerstunde als Wahlunterricht gerechnet</t>
  </si>
  <si>
    <t>(3)  Lateinklasse in Jgst.5 eine Stunde mehr, d.h insgesamt in den Jgst.5+6 : 63 WoStdn</t>
  </si>
  <si>
    <t>Erw.MU 
(1 Std)</t>
  </si>
  <si>
    <t xml:space="preserve">    Epochalfach</t>
  </si>
  <si>
    <t>9 (G9)</t>
  </si>
  <si>
    <t>10 (G9)</t>
  </si>
  <si>
    <t>8 (G9)</t>
  </si>
  <si>
    <t>7 G(9)</t>
  </si>
  <si>
    <t>Diff.</t>
  </si>
  <si>
    <t xml:space="preserve">Stand:   </t>
  </si>
  <si>
    <t>9/10</t>
  </si>
  <si>
    <t>8/9</t>
  </si>
  <si>
    <t>7/8</t>
  </si>
  <si>
    <t>6/7</t>
  </si>
  <si>
    <t>KL -   STUNDE</t>
  </si>
  <si>
    <t>Klasse 10</t>
  </si>
  <si>
    <t xml:space="preserve">               STUNDENTAFEL 10/11   </t>
  </si>
  <si>
    <t xml:space="preserve">Profilstd. (WU)       </t>
  </si>
  <si>
    <t>(2)  In Jgst.6 wird 1 Klassenlehrerstunde als Wahlunterricht gerechnet, zwei PS sind ohne Anrechnung verpflichtend</t>
  </si>
  <si>
    <t xml:space="preserve">  3. Fremdprache) </t>
  </si>
  <si>
    <t>(5) plus 2 Std. als Wahlunterricht</t>
  </si>
  <si>
    <t>SUMME (inkl. 3.Frdspr.)</t>
  </si>
  <si>
    <t>(6)freiwilliges Angebot</t>
  </si>
  <si>
    <t>(3)  Lateinklasse in Jgst.5 eine Stunde mehr</t>
  </si>
  <si>
    <t>AKG Stundentafel im G8 Unterricht (Entwurf)</t>
  </si>
  <si>
    <t>11/12</t>
  </si>
  <si>
    <t>12/13</t>
  </si>
  <si>
    <t>13/14</t>
  </si>
  <si>
    <t>AKG Stundentafel im G8 Unterricht Klasse 6 in 2010/2011</t>
  </si>
  <si>
    <t>AKG Stundentafel im G8 Unterricht Klasse 7 in 2010/2011</t>
  </si>
  <si>
    <t>AKG Stundentafel im G8 Unterricht Klasse 9 in 2010/2011</t>
  </si>
  <si>
    <t>AKG Stundentafel im G8 Unterricht Klasse 8 in 2010/2011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</si>
</sst>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;[Red]0"/>
    <numFmt numFmtId="174" formatCode="0_ ;[Red]\-0\ "/>
    <numFmt numFmtId="175" formatCode="0_ ;[Red]\-0;;@\ 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ntique Olive"/>
      <family val="2"/>
    </font>
    <font>
      <b/>
      <sz val="12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10"/>
        <bgColor indexed="22"/>
      </patternFill>
    </fill>
    <fill>
      <patternFill patternType="gray0625">
        <fgColor indexed="10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Dashed"/>
      <top>
        <color indexed="63"/>
      </top>
      <bottom style="thin"/>
    </border>
    <border>
      <left style="medium"/>
      <right style="mediumDashed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Dash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Dashed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thick">
        <color indexed="10"/>
      </top>
      <bottom style="thin"/>
    </border>
    <border>
      <left style="medium">
        <color indexed="10"/>
      </left>
      <right style="medium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thick">
        <color indexed="10"/>
      </bottom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thick">
        <color indexed="10"/>
      </bottom>
    </border>
    <border>
      <left style="medium"/>
      <right style="medium"/>
      <top style="thick">
        <color indexed="10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Dashed"/>
      <right style="medium"/>
      <top style="double"/>
      <bottom style="thin"/>
    </border>
    <border>
      <left style="mediumDashed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Dashed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Dashed"/>
      <top style="double"/>
      <bottom style="thin"/>
    </border>
    <border>
      <left style="medium"/>
      <right style="medium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"/>
      <top>
        <color indexed="63"/>
      </top>
      <bottom style="double"/>
    </border>
    <border>
      <left style="double"/>
      <right style="mediumDashed"/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Dashed">
        <color indexed="8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ck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n"/>
    </border>
    <border>
      <left>
        <color indexed="63"/>
      </left>
      <right style="medium"/>
      <top style="thick">
        <color indexed="10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textRotation="90"/>
    </xf>
    <xf numFmtId="175" fontId="1" fillId="2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5" fontId="1" fillId="2" borderId="7" xfId="0" applyNumberFormat="1" applyFont="1" applyFill="1" applyBorder="1" applyAlignment="1">
      <alignment horizontal="center"/>
    </xf>
    <xf numFmtId="175" fontId="1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5" fontId="1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75" fontId="1" fillId="4" borderId="4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75" fontId="6" fillId="0" borderId="21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72" fontId="0" fillId="6" borderId="6" xfId="0" applyNumberForma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75" fontId="1" fillId="2" borderId="3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0" fillId="7" borderId="14" xfId="0" applyFont="1" applyFill="1" applyBorder="1" applyAlignment="1">
      <alignment/>
    </xf>
    <xf numFmtId="0" fontId="10" fillId="8" borderId="14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1" fillId="2" borderId="34" xfId="0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7" borderId="7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39" xfId="0" applyNumberForma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0" fillId="9" borderId="39" xfId="0" applyNumberForma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0" fillId="2" borderId="39" xfId="0" applyNumberFormat="1" applyFill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2" borderId="4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6" fillId="0" borderId="33" xfId="0" applyNumberFormat="1" applyFont="1" applyBorder="1" applyAlignment="1">
      <alignment/>
    </xf>
    <xf numFmtId="0" fontId="1" fillId="9" borderId="3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9" borderId="41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9" borderId="39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10" borderId="39" xfId="0" applyNumberFormat="1" applyFill="1" applyBorder="1" applyAlignment="1">
      <alignment horizontal="center"/>
    </xf>
    <xf numFmtId="0" fontId="0" fillId="7" borderId="39" xfId="0" applyNumberFormat="1" applyFill="1" applyBorder="1" applyAlignment="1">
      <alignment horizontal="center"/>
    </xf>
    <xf numFmtId="0" fontId="0" fillId="10" borderId="45" xfId="0" applyNumberFormat="1" applyFill="1" applyBorder="1" applyAlignment="1">
      <alignment horizontal="center"/>
    </xf>
    <xf numFmtId="0" fontId="0" fillId="7" borderId="45" xfId="0" applyNumberFormat="1" applyFill="1" applyBorder="1" applyAlignment="1">
      <alignment horizontal="center"/>
    </xf>
    <xf numFmtId="0" fontId="0" fillId="10" borderId="46" xfId="0" applyNumberFormat="1" applyFont="1" applyFill="1" applyBorder="1" applyAlignment="1">
      <alignment horizontal="center"/>
    </xf>
    <xf numFmtId="0" fontId="0" fillId="11" borderId="46" xfId="0" applyNumberFormat="1" applyFont="1" applyFill="1" applyBorder="1" applyAlignment="1">
      <alignment horizontal="center"/>
    </xf>
    <xf numFmtId="0" fontId="0" fillId="11" borderId="47" xfId="0" applyNumberFormat="1" applyFill="1" applyBorder="1" applyAlignment="1">
      <alignment horizontal="center"/>
    </xf>
    <xf numFmtId="0" fontId="0" fillId="11" borderId="7" xfId="0" applyNumberFormat="1" applyFill="1" applyBorder="1" applyAlignment="1">
      <alignment horizontal="center" vertical="center"/>
    </xf>
    <xf numFmtId="0" fontId="0" fillId="10" borderId="48" xfId="0" applyNumberFormat="1" applyFont="1" applyFill="1" applyBorder="1" applyAlignment="1">
      <alignment horizontal="center"/>
    </xf>
    <xf numFmtId="0" fontId="0" fillId="11" borderId="48" xfId="0" applyNumberFormat="1" applyFont="1" applyFill="1" applyBorder="1" applyAlignment="1">
      <alignment horizontal="center"/>
    </xf>
    <xf numFmtId="0" fontId="0" fillId="11" borderId="49" xfId="0" applyNumberFormat="1" applyFill="1" applyBorder="1" applyAlignment="1">
      <alignment horizontal="center"/>
    </xf>
    <xf numFmtId="0" fontId="0" fillId="10" borderId="41" xfId="0" applyNumberFormat="1" applyFill="1" applyBorder="1" applyAlignment="1">
      <alignment horizontal="center"/>
    </xf>
    <xf numFmtId="0" fontId="0" fillId="11" borderId="50" xfId="0" applyNumberFormat="1" applyFill="1" applyBorder="1" applyAlignment="1">
      <alignment horizontal="center"/>
    </xf>
    <xf numFmtId="0" fontId="0" fillId="11" borderId="51" xfId="0" applyNumberFormat="1" applyFill="1" applyBorder="1" applyAlignment="1">
      <alignment horizontal="center"/>
    </xf>
    <xf numFmtId="0" fontId="0" fillId="8" borderId="39" xfId="0" applyNumberFormat="1" applyFill="1" applyBorder="1" applyAlignment="1">
      <alignment horizontal="center"/>
    </xf>
    <xf numFmtId="0" fontId="0" fillId="8" borderId="52" xfId="0" applyNumberFormat="1" applyFill="1" applyBorder="1" applyAlignment="1">
      <alignment horizontal="center"/>
    </xf>
    <xf numFmtId="0" fontId="0" fillId="8" borderId="41" xfId="0" applyNumberFormat="1" applyFont="1" applyFill="1" applyBorder="1" applyAlignment="1">
      <alignment horizontal="center" vertical="center"/>
    </xf>
    <xf numFmtId="0" fontId="0" fillId="8" borderId="7" xfId="0" applyNumberFormat="1" applyFill="1" applyBorder="1" applyAlignment="1">
      <alignment horizontal="center" vertical="center"/>
    </xf>
    <xf numFmtId="0" fontId="0" fillId="9" borderId="53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2" borderId="53" xfId="0" applyNumberFormat="1" applyFill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2" borderId="54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2" borderId="56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57" xfId="0" applyNumberFormat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8" borderId="59" xfId="0" applyNumberFormat="1" applyFont="1" applyFill="1" applyBorder="1" applyAlignment="1">
      <alignment horizontal="center"/>
    </xf>
    <xf numFmtId="0" fontId="0" fillId="7" borderId="60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0" borderId="22" xfId="0" applyFont="1" applyFill="1" applyBorder="1" applyAlignment="1">
      <alignment horizontal="center" textRotation="90"/>
    </xf>
    <xf numFmtId="0" fontId="0" fillId="0" borderId="5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" fontId="0" fillId="0" borderId="61" xfId="0" applyNumberFormat="1" applyFill="1" applyBorder="1" applyAlignment="1">
      <alignment horizontal="center"/>
    </xf>
    <xf numFmtId="1" fontId="0" fillId="4" borderId="61" xfId="0" applyNumberFormat="1" applyFill="1" applyBorder="1" applyAlignment="1">
      <alignment horizontal="center"/>
    </xf>
    <xf numFmtId="49" fontId="1" fillId="9" borderId="32" xfId="0" applyNumberFormat="1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49" fontId="3" fillId="2" borderId="35" xfId="0" applyNumberFormat="1" applyFont="1" applyFill="1" applyBorder="1" applyAlignment="1">
      <alignment horizontal="center" wrapText="1"/>
    </xf>
    <xf numFmtId="49" fontId="3" fillId="2" borderId="62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0" fontId="0" fillId="2" borderId="6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1" fontId="0" fillId="2" borderId="65" xfId="0" applyNumberForma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6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67" xfId="0" applyFill="1" applyBorder="1" applyAlignment="1">
      <alignment horizontal="center"/>
    </xf>
    <xf numFmtId="1" fontId="0" fillId="12" borderId="67" xfId="0" applyNumberFormat="1" applyFill="1" applyBorder="1" applyAlignment="1">
      <alignment horizontal="center"/>
    </xf>
    <xf numFmtId="1" fontId="0" fillId="12" borderId="6" xfId="0" applyNumberFormat="1" applyFill="1" applyBorder="1" applyAlignment="1">
      <alignment horizontal="center"/>
    </xf>
    <xf numFmtId="175" fontId="1" fillId="2" borderId="68" xfId="0" applyNumberFormat="1" applyFon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0" fillId="11" borderId="59" xfId="0" applyNumberFormat="1" applyFill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2" borderId="70" xfId="0" applyNumberForma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/>
    </xf>
    <xf numFmtId="0" fontId="0" fillId="11" borderId="71" xfId="0" applyNumberFormat="1" applyFont="1" applyFill="1" applyBorder="1" applyAlignment="1">
      <alignment horizontal="center" vertical="center"/>
    </xf>
    <xf numFmtId="0" fontId="2" fillId="7" borderId="64" xfId="0" applyNumberFormat="1" applyFont="1" applyFill="1" applyBorder="1" applyAlignment="1">
      <alignment horizontal="center" vertical="center" wrapText="1"/>
    </xf>
    <xf numFmtId="0" fontId="0" fillId="8" borderId="60" xfId="0" applyNumberFormat="1" applyFont="1" applyFill="1" applyBorder="1" applyAlignment="1">
      <alignment horizontal="center" vertical="center"/>
    </xf>
    <xf numFmtId="0" fontId="0" fillId="2" borderId="41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3" fillId="9" borderId="36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3" fillId="2" borderId="73" xfId="0" applyNumberFormat="1" applyFont="1" applyFill="1" applyBorder="1" applyAlignment="1">
      <alignment horizontal="center" wrapText="1"/>
    </xf>
    <xf numFmtId="49" fontId="3" fillId="0" borderId="74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1" fillId="9" borderId="34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49" fontId="3" fillId="2" borderId="75" xfId="0" applyNumberFormat="1" applyFont="1" applyFill="1" applyBorder="1" applyAlignment="1">
      <alignment horizontal="center" wrapText="1"/>
    </xf>
    <xf numFmtId="49" fontId="3" fillId="2" borderId="76" xfId="0" applyNumberFormat="1" applyFont="1" applyFill="1" applyBorder="1" applyAlignment="1">
      <alignment horizontal="center" wrapText="1"/>
    </xf>
    <xf numFmtId="49" fontId="3" fillId="0" borderId="77" xfId="0" applyNumberFormat="1" applyFont="1" applyFill="1" applyBorder="1" applyAlignment="1">
      <alignment horizontal="center" wrapText="1"/>
    </xf>
    <xf numFmtId="49" fontId="3" fillId="0" borderId="78" xfId="0" applyNumberFormat="1" applyFont="1" applyFill="1" applyBorder="1" applyAlignment="1">
      <alignment horizontal="center" wrapText="1"/>
    </xf>
    <xf numFmtId="49" fontId="3" fillId="0" borderId="75" xfId="0" applyNumberFormat="1" applyFont="1" applyFill="1" applyBorder="1" applyAlignment="1">
      <alignment horizontal="center" wrapText="1"/>
    </xf>
    <xf numFmtId="49" fontId="0" fillId="9" borderId="75" xfId="0" applyNumberFormat="1" applyFont="1" applyFill="1" applyBorder="1" applyAlignment="1">
      <alignment horizontal="center"/>
    </xf>
    <xf numFmtId="49" fontId="0" fillId="0" borderId="79" xfId="0" applyNumberFormat="1" applyFont="1" applyFill="1" applyBorder="1" applyAlignment="1">
      <alignment horizontal="center"/>
    </xf>
    <xf numFmtId="49" fontId="0" fillId="0" borderId="75" xfId="0" applyNumberFormat="1" applyFont="1" applyFill="1" applyBorder="1" applyAlignment="1">
      <alignment horizontal="center"/>
    </xf>
    <xf numFmtId="49" fontId="0" fillId="2" borderId="75" xfId="0" applyNumberFormat="1" applyFont="1" applyFill="1" applyBorder="1" applyAlignment="1">
      <alignment horizontal="center" wrapText="1"/>
    </xf>
    <xf numFmtId="49" fontId="0" fillId="0" borderId="75" xfId="0" applyNumberFormat="1" applyFont="1" applyBorder="1" applyAlignment="1">
      <alignment horizontal="center" wrapText="1"/>
    </xf>
    <xf numFmtId="49" fontId="0" fillId="0" borderId="77" xfId="0" applyNumberFormat="1" applyFill="1" applyBorder="1" applyAlignment="1">
      <alignment/>
    </xf>
    <xf numFmtId="0" fontId="0" fillId="0" borderId="80" xfId="0" applyNumberForma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175" fontId="1" fillId="2" borderId="44" xfId="0" applyNumberFormat="1" applyFon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175" fontId="1" fillId="0" borderId="85" xfId="0" applyNumberFormat="1" applyFont="1" applyFill="1" applyBorder="1" applyAlignment="1">
      <alignment horizontal="center"/>
    </xf>
    <xf numFmtId="175" fontId="1" fillId="0" borderId="2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174" fontId="6" fillId="0" borderId="86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3" borderId="64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1" fillId="3" borderId="89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 textRotation="90"/>
    </xf>
    <xf numFmtId="0" fontId="2" fillId="0" borderId="90" xfId="0" applyFont="1" applyFill="1" applyBorder="1" applyAlignment="1">
      <alignment horizontal="center" textRotation="90"/>
    </xf>
    <xf numFmtId="0" fontId="0" fillId="3" borderId="91" xfId="0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3" borderId="2" xfId="0" applyFill="1" applyBorder="1" applyAlignment="1">
      <alignment horizontal="center"/>
    </xf>
    <xf numFmtId="175" fontId="6" fillId="0" borderId="92" xfId="0" applyNumberFormat="1" applyFont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5" fontId="6" fillId="4" borderId="21" xfId="0" applyNumberFormat="1" applyFont="1" applyFill="1" applyBorder="1" applyAlignment="1">
      <alignment horizontal="center" wrapText="1"/>
    </xf>
    <xf numFmtId="173" fontId="6" fillId="0" borderId="21" xfId="0" applyNumberFormat="1" applyFont="1" applyBorder="1" applyAlignment="1">
      <alignment horizontal="center" wrapText="1"/>
    </xf>
    <xf numFmtId="0" fontId="0" fillId="2" borderId="93" xfId="0" applyNumberFormat="1" applyFill="1" applyBorder="1" applyAlignment="1">
      <alignment horizontal="center" vertical="center"/>
    </xf>
    <xf numFmtId="0" fontId="0" fillId="2" borderId="94" xfId="0" applyNumberFormat="1" applyFill="1" applyBorder="1" applyAlignment="1">
      <alignment horizontal="center" vertical="center"/>
    </xf>
    <xf numFmtId="0" fontId="0" fillId="2" borderId="68" xfId="0" applyNumberForma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/>
    </xf>
    <xf numFmtId="0" fontId="1" fillId="2" borderId="96" xfId="0" applyFont="1" applyFill="1" applyBorder="1" applyAlignment="1">
      <alignment horizontal="center"/>
    </xf>
    <xf numFmtId="0" fontId="0" fillId="0" borderId="41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1" fillId="0" borderId="14" xfId="0" applyFont="1" applyBorder="1" applyAlignment="1">
      <alignment vertical="center" wrapText="1"/>
    </xf>
    <xf numFmtId="0" fontId="0" fillId="9" borderId="39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6" fillId="0" borderId="97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0" fillId="9" borderId="41" xfId="0" applyNumberFormat="1" applyFill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2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80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0" fillId="0" borderId="80" xfId="0" applyNumberFormat="1" applyFont="1" applyBorder="1" applyAlignment="1">
      <alignment horizontal="center" vertical="center" wrapText="1"/>
    </xf>
    <xf numFmtId="0" fontId="0" fillId="2" borderId="4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33" xfId="0" applyNumberFormat="1" applyFont="1" applyBorder="1" applyAlignment="1">
      <alignment/>
    </xf>
    <xf numFmtId="0" fontId="0" fillId="9" borderId="3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wrapText="1"/>
    </xf>
    <xf numFmtId="0" fontId="6" fillId="9" borderId="34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10" borderId="39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99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10" borderId="45" xfId="0" applyNumberFormat="1" applyFill="1" applyBorder="1" applyAlignment="1">
      <alignment horizontal="center" vertical="center"/>
    </xf>
    <xf numFmtId="0" fontId="0" fillId="14" borderId="100" xfId="0" applyFill="1" applyBorder="1" applyAlignment="1">
      <alignment horizontal="center" vertical="center"/>
    </xf>
    <xf numFmtId="0" fontId="0" fillId="10" borderId="46" xfId="0" applyNumberFormat="1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1" fontId="0" fillId="11" borderId="101" xfId="0" applyNumberForma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0" borderId="48" xfId="0" applyNumberFormat="1" applyFont="1" applyFill="1" applyBorder="1" applyAlignment="1">
      <alignment horizontal="center" vertical="center"/>
    </xf>
    <xf numFmtId="1" fontId="0" fillId="11" borderId="102" xfId="0" applyNumberFormat="1" applyFill="1" applyBorder="1" applyAlignment="1">
      <alignment horizontal="center" vertical="center"/>
    </xf>
    <xf numFmtId="0" fontId="0" fillId="10" borderId="41" xfId="0" applyNumberFormat="1" applyFill="1" applyBorder="1" applyAlignment="1">
      <alignment horizontal="center" vertical="center"/>
    </xf>
    <xf numFmtId="1" fontId="0" fillId="11" borderId="60" xfId="0" applyNumberFormat="1" applyFill="1" applyBorder="1" applyAlignment="1">
      <alignment horizontal="center" vertical="center"/>
    </xf>
    <xf numFmtId="1" fontId="0" fillId="8" borderId="20" xfId="0" applyNumberFormat="1" applyFill="1" applyBorder="1" applyAlignment="1">
      <alignment horizontal="center" vertical="center"/>
    </xf>
    <xf numFmtId="1" fontId="0" fillId="8" borderId="99" xfId="0" applyNumberForma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9" xfId="0" applyNumberFormat="1" applyFill="1" applyBorder="1" applyAlignment="1">
      <alignment horizontal="center" vertical="center"/>
    </xf>
    <xf numFmtId="1" fontId="0" fillId="8" borderId="103" xfId="0" applyNumberFormat="1" applyFill="1" applyBorder="1" applyAlignment="1">
      <alignment horizontal="center" vertical="center"/>
    </xf>
    <xf numFmtId="1" fontId="0" fillId="8" borderId="31" xfId="0" applyNumberFormat="1" applyFill="1" applyBorder="1" applyAlignment="1">
      <alignment horizontal="center" vertical="center"/>
    </xf>
    <xf numFmtId="1" fontId="0" fillId="8" borderId="100" xfId="0" applyNumberFormat="1" applyFill="1" applyBorder="1" applyAlignment="1">
      <alignment horizontal="center" vertical="center"/>
    </xf>
    <xf numFmtId="0" fontId="0" fillId="15" borderId="80" xfId="0" applyNumberFormat="1" applyFill="1" applyBorder="1" applyAlignment="1">
      <alignment horizontal="center" vertical="center" wrapText="1"/>
    </xf>
    <xf numFmtId="0" fontId="0" fillId="15" borderId="57" xfId="0" applyNumberFormat="1" applyFill="1" applyBorder="1" applyAlignment="1">
      <alignment horizontal="center" vertical="center" wrapText="1"/>
    </xf>
    <xf numFmtId="0" fontId="1" fillId="15" borderId="28" xfId="0" applyNumberFormat="1" applyFont="1" applyFill="1" applyBorder="1" applyAlignment="1">
      <alignment horizontal="center" vertical="center"/>
    </xf>
    <xf numFmtId="0" fontId="1" fillId="15" borderId="58" xfId="0" applyNumberFormat="1" applyFon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wrapText="1"/>
    </xf>
    <xf numFmtId="49" fontId="0" fillId="15" borderId="75" xfId="0" applyNumberFormat="1" applyFont="1" applyFill="1" applyBorder="1" applyAlignment="1">
      <alignment horizontal="center" wrapText="1"/>
    </xf>
    <xf numFmtId="0" fontId="1" fillId="15" borderId="32" xfId="0" applyFont="1" applyFill="1" applyBorder="1" applyAlignment="1">
      <alignment horizontal="center"/>
    </xf>
    <xf numFmtId="0" fontId="0" fillId="15" borderId="50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1" fontId="0" fillId="15" borderId="31" xfId="0" applyNumberFormat="1" applyFill="1" applyBorder="1" applyAlignment="1">
      <alignment horizontal="center" vertical="center"/>
    </xf>
    <xf numFmtId="0" fontId="0" fillId="15" borderId="50" xfId="0" applyNumberFormat="1" applyFill="1" applyBorder="1" applyAlignment="1">
      <alignment horizontal="center" vertical="center"/>
    </xf>
    <xf numFmtId="0" fontId="0" fillId="15" borderId="53" xfId="0" applyNumberFormat="1" applyFill="1" applyBorder="1" applyAlignment="1">
      <alignment horizontal="center" vertical="center"/>
    </xf>
    <xf numFmtId="0" fontId="1" fillId="15" borderId="32" xfId="0" applyNumberFormat="1" applyFont="1" applyFill="1" applyBorder="1" applyAlignment="1">
      <alignment horizontal="center" vertical="center"/>
    </xf>
    <xf numFmtId="0" fontId="0" fillId="15" borderId="39" xfId="0" applyNumberForma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wrapText="1"/>
    </xf>
    <xf numFmtId="49" fontId="0" fillId="0" borderId="75" xfId="0" applyNumberFormat="1" applyFont="1" applyFill="1" applyBorder="1" applyAlignment="1">
      <alignment horizontal="center" wrapText="1"/>
    </xf>
    <xf numFmtId="1" fontId="0" fillId="0" borderId="31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/>
    </xf>
    <xf numFmtId="49" fontId="0" fillId="15" borderId="75" xfId="0" applyNumberFormat="1" applyFont="1" applyFill="1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1" fontId="0" fillId="15" borderId="63" xfId="0" applyNumberFormat="1" applyFill="1" applyBorder="1" applyAlignment="1">
      <alignment horizontal="center" vertical="center"/>
    </xf>
    <xf numFmtId="1" fontId="0" fillId="15" borderId="1" xfId="0" applyNumberFormat="1" applyFill="1" applyBorder="1" applyAlignment="1">
      <alignment horizontal="center" vertical="center"/>
    </xf>
    <xf numFmtId="1" fontId="0" fillId="15" borderId="20" xfId="0" applyNumberFormat="1" applyFill="1" applyBorder="1" applyAlignment="1">
      <alignment horizontal="center" vertical="center"/>
    </xf>
    <xf numFmtId="0" fontId="1" fillId="15" borderId="39" xfId="0" applyNumberFormat="1" applyFont="1" applyFill="1" applyBorder="1" applyAlignment="1">
      <alignment horizontal="center" vertical="center" wrapText="1"/>
    </xf>
    <xf numFmtId="0" fontId="0" fillId="8" borderId="31" xfId="0" applyNumberFormat="1" applyFill="1" applyBorder="1" applyAlignment="1">
      <alignment horizontal="center" vertical="center"/>
    </xf>
    <xf numFmtId="1" fontId="0" fillId="11" borderId="104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1" fontId="0" fillId="11" borderId="5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" fontId="0" fillId="15" borderId="65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0" borderId="105" xfId="0" applyNumberFormat="1" applyFont="1" applyFill="1" applyBorder="1" applyAlignment="1">
      <alignment horizontal="center" vertical="center"/>
    </xf>
    <xf numFmtId="0" fontId="0" fillId="10" borderId="106" xfId="0" applyNumberFormat="1" applyFont="1" applyFill="1" applyBorder="1" applyAlignment="1">
      <alignment horizontal="center" vertical="center"/>
    </xf>
    <xf numFmtId="0" fontId="0" fillId="14" borderId="107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5" borderId="41" xfId="0" applyNumberFormat="1" applyFill="1" applyBorder="1" applyAlignment="1">
      <alignment horizontal="center" vertical="center"/>
    </xf>
    <xf numFmtId="0" fontId="0" fillId="11" borderId="108" xfId="0" applyFill="1" applyBorder="1" applyAlignment="1">
      <alignment horizontal="center" vertical="center"/>
    </xf>
    <xf numFmtId="1" fontId="0" fillId="15" borderId="64" xfId="0" applyNumberFormat="1" applyFill="1" applyBorder="1" applyAlignment="1">
      <alignment horizontal="center" vertical="center"/>
    </xf>
    <xf numFmtId="0" fontId="0" fillId="11" borderId="109" xfId="0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0" fillId="0" borderId="110" xfId="0" applyNumberFormat="1" applyBorder="1" applyAlignment="1">
      <alignment horizontal="center" vertical="center"/>
    </xf>
    <xf numFmtId="0" fontId="0" fillId="0" borderId="107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/>
    </xf>
    <xf numFmtId="0" fontId="3" fillId="0" borderId="1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4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8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0" fillId="2" borderId="41" xfId="0" applyNumberFormat="1" applyFill="1" applyBorder="1" applyAlignment="1">
      <alignment horizontal="center" vertical="center"/>
    </xf>
    <xf numFmtId="0" fontId="0" fillId="2" borderId="114" xfId="0" applyNumberFormat="1" applyFill="1" applyBorder="1" applyAlignment="1">
      <alignment horizontal="center" vertical="center"/>
    </xf>
    <xf numFmtId="0" fontId="0" fillId="2" borderId="50" xfId="0" applyNumberFormat="1" applyFill="1" applyBorder="1" applyAlignment="1">
      <alignment horizontal="center" vertical="center"/>
    </xf>
    <xf numFmtId="0" fontId="0" fillId="7" borderId="108" xfId="0" applyNumberFormat="1" applyFill="1" applyBorder="1" applyAlignment="1">
      <alignment horizontal="center" vertical="center"/>
    </xf>
    <xf numFmtId="0" fontId="0" fillId="0" borderId="115" xfId="0" applyBorder="1" applyAlignment="1">
      <alignment/>
    </xf>
    <xf numFmtId="0" fontId="0" fillId="7" borderId="68" xfId="0" applyNumberFormat="1" applyFill="1" applyBorder="1" applyAlignment="1">
      <alignment horizontal="center" vertical="center"/>
    </xf>
    <xf numFmtId="0" fontId="0" fillId="7" borderId="39" xfId="0" applyNumberFormat="1" applyFill="1" applyBorder="1" applyAlignment="1">
      <alignment horizontal="center" vertical="center"/>
    </xf>
    <xf numFmtId="0" fontId="0" fillId="2" borderId="116" xfId="0" applyNumberFormat="1" applyFill="1" applyBorder="1" applyAlignment="1">
      <alignment horizontal="center" vertical="center"/>
    </xf>
    <xf numFmtId="0" fontId="0" fillId="2" borderId="70" xfId="0" applyNumberFormat="1" applyFill="1" applyBorder="1" applyAlignment="1">
      <alignment horizontal="center" vertical="center"/>
    </xf>
    <xf numFmtId="0" fontId="0" fillId="7" borderId="117" xfId="0" applyNumberFormat="1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45" xfId="0" applyNumberFormat="1" applyFill="1" applyBorder="1" applyAlignment="1">
      <alignment horizontal="center" vertical="center"/>
    </xf>
    <xf numFmtId="0" fontId="0" fillId="7" borderId="41" xfId="0" applyNumberFormat="1" applyFill="1" applyBorder="1" applyAlignment="1">
      <alignment horizontal="center" vertical="center"/>
    </xf>
    <xf numFmtId="0" fontId="0" fillId="7" borderId="118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/>
    </xf>
    <xf numFmtId="0" fontId="0" fillId="2" borderId="110" xfId="0" applyNumberFormat="1" applyFill="1" applyBorder="1" applyAlignment="1">
      <alignment horizontal="center" vertical="center"/>
    </xf>
    <xf numFmtId="0" fontId="0" fillId="2" borderId="120" xfId="0" applyNumberFormat="1" applyFill="1" applyBorder="1" applyAlignment="1">
      <alignment horizontal="center" vertical="center"/>
    </xf>
    <xf numFmtId="0" fontId="0" fillId="2" borderId="98" xfId="0" applyNumberFormat="1" applyFill="1" applyBorder="1" applyAlignment="1">
      <alignment horizontal="center" vertical="center"/>
    </xf>
    <xf numFmtId="0" fontId="0" fillId="2" borderId="107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11" borderId="109" xfId="0" applyNumberFormat="1" applyFill="1" applyBorder="1" applyAlignment="1">
      <alignment horizontal="center" vertical="center"/>
    </xf>
    <xf numFmtId="0" fontId="0" fillId="0" borderId="121" xfId="0" applyBorder="1" applyAlignment="1">
      <alignment/>
    </xf>
    <xf numFmtId="0" fontId="0" fillId="11" borderId="25" xfId="0" applyNumberFormat="1" applyFill="1" applyBorder="1" applyAlignment="1">
      <alignment horizontal="center" vertical="center"/>
    </xf>
    <xf numFmtId="0" fontId="0" fillId="11" borderId="98" xfId="0" applyNumberFormat="1" applyFill="1" applyBorder="1" applyAlignment="1">
      <alignment horizontal="center" vertical="center"/>
    </xf>
    <xf numFmtId="0" fontId="0" fillId="2" borderId="59" xfId="0" applyNumberFormat="1" applyFill="1" applyBorder="1" applyAlignment="1">
      <alignment horizontal="center" vertical="center"/>
    </xf>
    <xf numFmtId="0" fontId="0" fillId="2" borderId="122" xfId="0" applyNumberFormat="1" applyFill="1" applyBorder="1" applyAlignment="1">
      <alignment horizontal="center" vertical="center"/>
    </xf>
    <xf numFmtId="0" fontId="0" fillId="11" borderId="117" xfId="0" applyNumberFormat="1" applyFill="1" applyBorder="1" applyAlignment="1">
      <alignment horizontal="center" vertical="center"/>
    </xf>
    <xf numFmtId="0" fontId="0" fillId="11" borderId="44" xfId="0" applyNumberFormat="1" applyFill="1" applyBorder="1" applyAlignment="1">
      <alignment horizontal="center" vertical="center"/>
    </xf>
    <xf numFmtId="0" fontId="0" fillId="11" borderId="4" xfId="0" applyNumberFormat="1" applyFill="1" applyBorder="1" applyAlignment="1">
      <alignment horizontal="center" vertical="center"/>
    </xf>
    <xf numFmtId="0" fontId="0" fillId="11" borderId="45" xfId="0" applyNumberFormat="1" applyFill="1" applyBorder="1" applyAlignment="1">
      <alignment horizontal="center" vertical="center"/>
    </xf>
    <xf numFmtId="0" fontId="0" fillId="11" borderId="59" xfId="0" applyNumberFormat="1" applyFill="1" applyBorder="1" applyAlignment="1">
      <alignment horizontal="center" vertical="center"/>
    </xf>
    <xf numFmtId="0" fontId="0" fillId="11" borderId="41" xfId="0" applyNumberFormat="1" applyFill="1" applyBorder="1" applyAlignment="1">
      <alignment horizontal="center" vertical="center"/>
    </xf>
    <xf numFmtId="0" fontId="0" fillId="11" borderId="108" xfId="0" applyNumberFormat="1" applyFill="1" applyBorder="1" applyAlignment="1">
      <alignment horizontal="center" vertical="center"/>
    </xf>
    <xf numFmtId="0" fontId="0" fillId="0" borderId="123" xfId="0" applyBorder="1" applyAlignment="1">
      <alignment/>
    </xf>
    <xf numFmtId="0" fontId="0" fillId="11" borderId="20" xfId="0" applyNumberFormat="1" applyFill="1" applyBorder="1" applyAlignment="1">
      <alignment horizontal="center" vertical="center"/>
    </xf>
    <xf numFmtId="0" fontId="0" fillId="11" borderId="68" xfId="0" applyNumberFormat="1" applyFill="1" applyBorder="1" applyAlignment="1">
      <alignment horizontal="center" vertical="center"/>
    </xf>
    <xf numFmtId="0" fontId="0" fillId="11" borderId="124" xfId="0" applyNumberFormat="1" applyFill="1" applyBorder="1" applyAlignment="1">
      <alignment horizontal="center" vertical="center"/>
    </xf>
    <xf numFmtId="0" fontId="0" fillId="11" borderId="125" xfId="0" applyNumberFormat="1" applyFill="1" applyBorder="1" applyAlignment="1">
      <alignment horizontal="center" vertical="center"/>
    </xf>
    <xf numFmtId="0" fontId="0" fillId="2" borderId="126" xfId="0" applyNumberFormat="1" applyFill="1" applyBorder="1" applyAlignment="1">
      <alignment horizontal="center" vertical="center"/>
    </xf>
    <xf numFmtId="0" fontId="0" fillId="8" borderId="118" xfId="0" applyNumberFormat="1" applyFont="1" applyFill="1" applyBorder="1" applyAlignment="1">
      <alignment horizontal="center" vertical="center"/>
    </xf>
    <xf numFmtId="0" fontId="0" fillId="8" borderId="20" xfId="0" applyNumberFormat="1" applyFont="1" applyFill="1" applyBorder="1" applyAlignment="1">
      <alignment horizontal="center" vertical="center"/>
    </xf>
    <xf numFmtId="0" fontId="0" fillId="8" borderId="68" xfId="0" applyNumberFormat="1" applyFont="1" applyFill="1" applyBorder="1" applyAlignment="1">
      <alignment horizontal="center" vertical="center"/>
    </xf>
    <xf numFmtId="0" fontId="0" fillId="8" borderId="45" xfId="0" applyNumberFormat="1" applyFill="1" applyBorder="1" applyAlignment="1">
      <alignment horizontal="center" vertical="center"/>
    </xf>
    <xf numFmtId="0" fontId="0" fillId="8" borderId="59" xfId="0" applyNumberFormat="1" applyFill="1" applyBorder="1" applyAlignment="1">
      <alignment horizontal="center" vertical="center"/>
    </xf>
    <xf numFmtId="0" fontId="0" fillId="8" borderId="41" xfId="0" applyNumberFormat="1" applyFill="1" applyBorder="1" applyAlignment="1">
      <alignment horizontal="center" vertical="center"/>
    </xf>
    <xf numFmtId="0" fontId="0" fillId="8" borderId="127" xfId="0" applyNumberFormat="1" applyFont="1" applyFill="1" applyBorder="1" applyAlignment="1">
      <alignment horizontal="center" vertical="center"/>
    </xf>
    <xf numFmtId="0" fontId="0" fillId="8" borderId="128" xfId="0" applyNumberFormat="1" applyFont="1" applyFill="1" applyBorder="1" applyAlignment="1">
      <alignment horizontal="center" vertical="center"/>
    </xf>
    <xf numFmtId="0" fontId="0" fillId="8" borderId="31" xfId="0" applyNumberFormat="1" applyFont="1" applyFill="1" applyBorder="1" applyAlignment="1">
      <alignment horizontal="center" vertical="center"/>
    </xf>
    <xf numFmtId="0" fontId="0" fillId="8" borderId="117" xfId="0" applyNumberFormat="1" applyFill="1" applyBorder="1" applyAlignment="1">
      <alignment horizontal="center" vertical="center"/>
    </xf>
    <xf numFmtId="0" fontId="0" fillId="8" borderId="44" xfId="0" applyNumberFormat="1" applyFill="1" applyBorder="1" applyAlignment="1">
      <alignment horizontal="center" vertical="center"/>
    </xf>
    <xf numFmtId="0" fontId="0" fillId="8" borderId="4" xfId="0" applyNumberFormat="1" applyFill="1" applyBorder="1" applyAlignment="1">
      <alignment horizontal="center" vertical="center"/>
    </xf>
    <xf numFmtId="0" fontId="6" fillId="0" borderId="129" xfId="0" applyNumberFormat="1" applyFont="1" applyBorder="1" applyAlignment="1">
      <alignment horizontal="center" vertical="center"/>
    </xf>
    <xf numFmtId="0" fontId="8" fillId="0" borderId="130" xfId="0" applyFont="1" applyBorder="1" applyAlignment="1">
      <alignment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3" fillId="0" borderId="131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wrapText="1"/>
    </xf>
    <xf numFmtId="0" fontId="1" fillId="0" borderId="112" xfId="0" applyFont="1" applyFill="1" applyBorder="1" applyAlignment="1">
      <alignment horizontal="center"/>
    </xf>
    <xf numFmtId="0" fontId="1" fillId="0" borderId="113" xfId="0" applyFont="1" applyFill="1" applyBorder="1" applyAlignment="1">
      <alignment horizontal="center"/>
    </xf>
    <xf numFmtId="49" fontId="0" fillId="0" borderId="132" xfId="0" applyNumberFormat="1" applyFont="1" applyFill="1" applyBorder="1" applyAlignment="1">
      <alignment horizontal="center" wrapText="1"/>
    </xf>
    <xf numFmtId="49" fontId="0" fillId="0" borderId="79" xfId="0" applyNumberFormat="1" applyFont="1" applyFill="1" applyBorder="1" applyAlignment="1">
      <alignment horizontal="center" wrapText="1"/>
    </xf>
    <xf numFmtId="0" fontId="0" fillId="0" borderId="7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4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134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34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2" borderId="116" xfId="0" applyNumberFormat="1" applyFill="1" applyBorder="1" applyAlignment="1">
      <alignment horizontal="center" vertical="center"/>
    </xf>
    <xf numFmtId="0" fontId="1" fillId="0" borderId="112" xfId="0" applyNumberFormat="1" applyFont="1" applyFill="1" applyBorder="1" applyAlignment="1">
      <alignment horizontal="center" vertical="center"/>
    </xf>
    <xf numFmtId="0" fontId="1" fillId="0" borderId="113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98" xfId="0" applyNumberFormat="1" applyFont="1" applyFill="1" applyBorder="1" applyAlignment="1">
      <alignment horizontal="center" vertical="center"/>
    </xf>
    <xf numFmtId="0" fontId="0" fillId="0" borderId="135" xfId="0" applyNumberFormat="1" applyFill="1" applyBorder="1" applyAlignment="1">
      <alignment horizontal="center" vertical="center"/>
    </xf>
    <xf numFmtId="0" fontId="0" fillId="0" borderId="136" xfId="0" applyNumberFormat="1" applyFill="1" applyBorder="1" applyAlignment="1">
      <alignment horizontal="center" vertical="center"/>
    </xf>
    <xf numFmtId="0" fontId="3" fillId="15" borderId="131" xfId="0" applyFont="1" applyFill="1" applyBorder="1" applyAlignment="1">
      <alignment horizontal="center" wrapText="1"/>
    </xf>
    <xf numFmtId="0" fontId="3" fillId="15" borderId="72" xfId="0" applyFont="1" applyFill="1" applyBorder="1" applyAlignment="1">
      <alignment horizontal="center" wrapText="1"/>
    </xf>
    <xf numFmtId="0" fontId="1" fillId="15" borderId="112" xfId="0" applyFont="1" applyFill="1" applyBorder="1" applyAlignment="1">
      <alignment horizontal="center"/>
    </xf>
    <xf numFmtId="0" fontId="1" fillId="15" borderId="113" xfId="0" applyFont="1" applyFill="1" applyBorder="1" applyAlignment="1">
      <alignment horizontal="center"/>
    </xf>
    <xf numFmtId="49" fontId="0" fillId="15" borderId="132" xfId="0" applyNumberFormat="1" applyFont="1" applyFill="1" applyBorder="1" applyAlignment="1">
      <alignment horizontal="center" wrapText="1"/>
    </xf>
    <xf numFmtId="49" fontId="0" fillId="15" borderId="79" xfId="0" applyNumberFormat="1" applyFont="1" applyFill="1" applyBorder="1" applyAlignment="1">
      <alignment horizontal="center" wrapText="1"/>
    </xf>
    <xf numFmtId="0" fontId="0" fillId="15" borderId="70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4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" fontId="0" fillId="15" borderId="40" xfId="0" applyNumberFormat="1" applyFill="1" applyBorder="1" applyAlignment="1">
      <alignment horizontal="center" vertical="center"/>
    </xf>
    <xf numFmtId="1" fontId="0" fillId="15" borderId="7" xfId="0" applyNumberFormat="1" applyFill="1" applyBorder="1" applyAlignment="1">
      <alignment horizontal="center" vertical="center"/>
    </xf>
    <xf numFmtId="0" fontId="1" fillId="15" borderId="112" xfId="0" applyNumberFormat="1" applyFont="1" applyFill="1" applyBorder="1" applyAlignment="1">
      <alignment horizontal="center" vertical="center"/>
    </xf>
    <xf numFmtId="0" fontId="1" fillId="15" borderId="113" xfId="0" applyNumberFormat="1" applyFont="1" applyFill="1" applyBorder="1" applyAlignment="1">
      <alignment horizontal="center" vertical="center"/>
    </xf>
    <xf numFmtId="0" fontId="0" fillId="15" borderId="41" xfId="0" applyNumberFormat="1" applyFont="1" applyFill="1" applyBorder="1" applyAlignment="1">
      <alignment horizontal="center" vertical="center"/>
    </xf>
    <xf numFmtId="0" fontId="0" fillId="15" borderId="135" xfId="0" applyNumberFormat="1" applyFill="1" applyBorder="1" applyAlignment="1">
      <alignment horizontal="center" vertical="center"/>
    </xf>
    <xf numFmtId="0" fontId="0" fillId="15" borderId="136" xfId="0" applyNumberFormat="1" applyFill="1" applyBorder="1" applyAlignment="1">
      <alignment horizontal="center" vertical="center"/>
    </xf>
    <xf numFmtId="0" fontId="1" fillId="0" borderId="112" xfId="0" applyNumberFormat="1" applyFont="1" applyBorder="1" applyAlignment="1">
      <alignment horizontal="center" vertical="center"/>
    </xf>
    <xf numFmtId="0" fontId="1" fillId="0" borderId="113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15" borderId="25" xfId="0" applyNumberFormat="1" applyFont="1" applyFill="1" applyBorder="1" applyAlignment="1">
      <alignment horizontal="center" vertical="center"/>
    </xf>
    <xf numFmtId="0" fontId="0" fillId="15" borderId="98" xfId="0" applyNumberFormat="1" applyFont="1" applyFill="1" applyBorder="1" applyAlignment="1">
      <alignment horizontal="center" vertical="center"/>
    </xf>
    <xf numFmtId="0" fontId="0" fillId="0" borderId="135" xfId="0" applyNumberFormat="1" applyBorder="1" applyAlignment="1">
      <alignment horizontal="center" vertical="center"/>
    </xf>
    <xf numFmtId="0" fontId="0" fillId="0" borderId="136" xfId="0" applyNumberFormat="1" applyBorder="1" applyAlignment="1">
      <alignment horizontal="center" vertical="center"/>
    </xf>
    <xf numFmtId="0" fontId="0" fillId="15" borderId="134" xfId="0" applyNumberFormat="1" applyFont="1" applyFill="1" applyBorder="1" applyAlignment="1">
      <alignment horizontal="center" vertical="center"/>
    </xf>
    <xf numFmtId="0" fontId="0" fillId="15" borderId="7" xfId="0" applyNumberFormat="1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" fontId="0" fillId="11" borderId="40" xfId="0" applyNumberFormat="1" applyFill="1" applyBorder="1" applyAlignment="1">
      <alignment horizontal="center" vertical="center"/>
    </xf>
    <xf numFmtId="1" fontId="0" fillId="11" borderId="7" xfId="0" applyNumberFormat="1" applyFill="1" applyBorder="1" applyAlignment="1">
      <alignment horizontal="center" vertical="center"/>
    </xf>
    <xf numFmtId="0" fontId="0" fillId="15" borderId="134" xfId="0" applyNumberFormat="1" applyFill="1" applyBorder="1" applyAlignment="1">
      <alignment horizontal="center" vertical="center"/>
    </xf>
    <xf numFmtId="0" fontId="0" fillId="15" borderId="7" xfId="0" applyNumberFormat="1" applyFill="1" applyBorder="1" applyAlignment="1">
      <alignment horizontal="center" vertical="center"/>
    </xf>
    <xf numFmtId="1" fontId="0" fillId="7" borderId="40" xfId="0" applyNumberFormat="1" applyFill="1" applyBorder="1" applyAlignment="1">
      <alignment horizontal="center" vertical="center"/>
    </xf>
    <xf numFmtId="1" fontId="0" fillId="7" borderId="7" xfId="0" applyNumberFormat="1" applyFill="1" applyBorder="1" applyAlignment="1">
      <alignment horizontal="center" vertical="center"/>
    </xf>
    <xf numFmtId="0" fontId="0" fillId="15" borderId="134" xfId="0" applyNumberFormat="1" applyFont="1" applyFill="1" applyBorder="1" applyAlignment="1">
      <alignment horizontal="center" vertical="center"/>
    </xf>
    <xf numFmtId="0" fontId="0" fillId="15" borderId="7" xfId="0" applyNumberFormat="1" applyFont="1" applyFill="1" applyBorder="1" applyAlignment="1">
      <alignment horizontal="center" vertical="center"/>
    </xf>
    <xf numFmtId="0" fontId="0" fillId="15" borderId="133" xfId="0" applyNumberFormat="1" applyFill="1" applyBorder="1" applyAlignment="1">
      <alignment horizontal="center" vertical="center"/>
    </xf>
    <xf numFmtId="0" fontId="0" fillId="15" borderId="4" xfId="0" applyNumberFormat="1" applyFill="1" applyBorder="1" applyAlignment="1">
      <alignment horizontal="center" vertical="center"/>
    </xf>
    <xf numFmtId="0" fontId="3" fillId="0" borderId="131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49" fontId="0" fillId="0" borderId="132" xfId="0" applyNumberFormat="1" applyFont="1" applyBorder="1" applyAlignment="1">
      <alignment horizontal="center" wrapText="1"/>
    </xf>
    <xf numFmtId="49" fontId="0" fillId="0" borderId="79" xfId="0" applyNumberFormat="1" applyFont="1" applyBorder="1" applyAlignment="1">
      <alignment horizontal="center" wrapText="1"/>
    </xf>
    <xf numFmtId="49" fontId="3" fillId="0" borderId="137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0" fillId="0" borderId="138" xfId="0" applyNumberFormat="1" applyFill="1" applyBorder="1" applyAlignment="1">
      <alignment horizontal="center"/>
    </xf>
    <xf numFmtId="49" fontId="0" fillId="0" borderId="79" xfId="0" applyNumberFormat="1" applyFill="1" applyBorder="1" applyAlignment="1">
      <alignment horizontal="center"/>
    </xf>
    <xf numFmtId="0" fontId="9" fillId="0" borderId="139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0" fillId="0" borderId="140" xfId="0" applyNumberFormat="1" applyFill="1" applyBorder="1" applyAlignment="1">
      <alignment horizontal="center" vertical="center"/>
    </xf>
    <xf numFmtId="0" fontId="0" fillId="0" borderId="98" xfId="0" applyNumberForma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0" borderId="68" xfId="0" applyNumberFormat="1" applyFill="1" applyBorder="1" applyAlignment="1">
      <alignment horizontal="center" vertical="center"/>
    </xf>
    <xf numFmtId="0" fontId="0" fillId="0" borderId="141" xfId="0" applyNumberFormat="1" applyFill="1" applyBorder="1" applyAlignment="1">
      <alignment horizontal="center" vertical="center"/>
    </xf>
    <xf numFmtId="0" fontId="0" fillId="0" borderId="110" xfId="0" applyNumberFormat="1" applyFill="1" applyBorder="1" applyAlignment="1">
      <alignment horizontal="center" vertical="center"/>
    </xf>
    <xf numFmtId="0" fontId="1" fillId="0" borderId="139" xfId="0" applyNumberFormat="1" applyFont="1" applyFill="1" applyBorder="1" applyAlignment="1">
      <alignment horizontal="center" vertical="center"/>
    </xf>
    <xf numFmtId="0" fontId="0" fillId="0" borderId="142" xfId="0" applyNumberFormat="1" applyFill="1" applyBorder="1" applyAlignment="1">
      <alignment horizontal="center" vertical="center"/>
    </xf>
    <xf numFmtId="0" fontId="0" fillId="0" borderId="72" xfId="0" applyNumberForma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2" borderId="111" xfId="0" applyFont="1" applyFill="1" applyBorder="1" applyAlignment="1">
      <alignment horizontal="center"/>
    </xf>
    <xf numFmtId="0" fontId="3" fillId="2" borderId="1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9" fontId="1" fillId="2" borderId="132" xfId="0" applyNumberFormat="1" applyFont="1" applyFill="1" applyBorder="1" applyAlignment="1">
      <alignment horizontal="center"/>
    </xf>
    <xf numFmtId="49" fontId="1" fillId="2" borderId="79" xfId="0" applyNumberFormat="1" applyFont="1" applyFill="1" applyBorder="1" applyAlignment="1">
      <alignment horizontal="center"/>
    </xf>
    <xf numFmtId="49" fontId="1" fillId="0" borderId="132" xfId="0" applyNumberFormat="1" applyFont="1" applyFill="1" applyBorder="1" applyAlignment="1">
      <alignment horizontal="center"/>
    </xf>
    <xf numFmtId="49" fontId="1" fillId="0" borderId="79" xfId="0" applyNumberFormat="1" applyFont="1" applyFill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5" fillId="0" borderId="145" xfId="0" applyFont="1" applyBorder="1" applyAlignment="1">
      <alignment horizontal="center" textRotation="90" wrapText="1"/>
    </xf>
    <xf numFmtId="0" fontId="5" fillId="0" borderId="146" xfId="0" applyFont="1" applyBorder="1" applyAlignment="1">
      <alignment horizontal="center" textRotation="90" wrapText="1"/>
    </xf>
    <xf numFmtId="0" fontId="5" fillId="0" borderId="147" xfId="0" applyFont="1" applyBorder="1" applyAlignment="1">
      <alignment horizontal="center" textRotation="90" wrapText="1"/>
    </xf>
    <xf numFmtId="0" fontId="2" fillId="0" borderId="111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49" fontId="1" fillId="0" borderId="148" xfId="0" applyNumberFormat="1" applyFont="1" applyBorder="1" applyAlignment="1">
      <alignment horizontal="center"/>
    </xf>
    <xf numFmtId="49" fontId="1" fillId="0" borderId="149" xfId="0" applyNumberFormat="1" applyFont="1" applyBorder="1" applyAlignment="1">
      <alignment horizontal="center"/>
    </xf>
    <xf numFmtId="49" fontId="1" fillId="2" borderId="77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7</xdr:row>
      <xdr:rowOff>0</xdr:rowOff>
    </xdr:from>
    <xdr:ext cx="238125" cy="180975"/>
    <xdr:sp>
      <xdr:nvSpPr>
        <xdr:cNvPr id="1" name="TextBox 1"/>
        <xdr:cNvSpPr txBox="1">
          <a:spLocks noChangeArrowheads="1"/>
        </xdr:cNvSpPr>
      </xdr:nvSpPr>
      <xdr:spPr>
        <a:xfrm>
          <a:off x="2143125" y="18383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4</xdr:col>
      <xdr:colOff>0</xdr:colOff>
      <xdr:row>8</xdr:row>
      <xdr:rowOff>9525</xdr:rowOff>
    </xdr:from>
    <xdr:ext cx="123825" cy="104775"/>
    <xdr:sp>
      <xdr:nvSpPr>
        <xdr:cNvPr id="2" name="TextBox 2"/>
        <xdr:cNvSpPr txBox="1">
          <a:spLocks noChangeArrowheads="1"/>
        </xdr:cNvSpPr>
      </xdr:nvSpPr>
      <xdr:spPr>
        <a:xfrm>
          <a:off x="2752725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23825" cy="104775"/>
    <xdr:sp>
      <xdr:nvSpPr>
        <xdr:cNvPr id="3" name="TextBox 3"/>
        <xdr:cNvSpPr txBox="1">
          <a:spLocks noChangeArrowheads="1"/>
        </xdr:cNvSpPr>
      </xdr:nvSpPr>
      <xdr:spPr>
        <a:xfrm>
          <a:off x="5724525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9525</xdr:rowOff>
    </xdr:from>
    <xdr:ext cx="123825" cy="104775"/>
    <xdr:sp>
      <xdr:nvSpPr>
        <xdr:cNvPr id="4" name="TextBox 4"/>
        <xdr:cNvSpPr txBox="1">
          <a:spLocks noChangeArrowheads="1"/>
        </xdr:cNvSpPr>
      </xdr:nvSpPr>
      <xdr:spPr>
        <a:xfrm>
          <a:off x="6143625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9525</xdr:rowOff>
    </xdr:from>
    <xdr:ext cx="123825" cy="104775"/>
    <xdr:sp>
      <xdr:nvSpPr>
        <xdr:cNvPr id="5" name="TextBox 5"/>
        <xdr:cNvSpPr txBox="1">
          <a:spLocks noChangeArrowheads="1"/>
        </xdr:cNvSpPr>
      </xdr:nvSpPr>
      <xdr:spPr>
        <a:xfrm>
          <a:off x="3171825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9525</xdr:rowOff>
    </xdr:from>
    <xdr:ext cx="123825" cy="104775"/>
    <xdr:sp>
      <xdr:nvSpPr>
        <xdr:cNvPr id="6" name="TextBox 6"/>
        <xdr:cNvSpPr txBox="1">
          <a:spLocks noChangeArrowheads="1"/>
        </xdr:cNvSpPr>
      </xdr:nvSpPr>
      <xdr:spPr>
        <a:xfrm>
          <a:off x="7362825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8</xdr:row>
      <xdr:rowOff>9525</xdr:rowOff>
    </xdr:from>
    <xdr:ext cx="123825" cy="104775"/>
    <xdr:sp>
      <xdr:nvSpPr>
        <xdr:cNvPr id="7" name="TextBox 7"/>
        <xdr:cNvSpPr txBox="1">
          <a:spLocks noChangeArrowheads="1"/>
        </xdr:cNvSpPr>
      </xdr:nvSpPr>
      <xdr:spPr>
        <a:xfrm>
          <a:off x="7724775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9525</xdr:rowOff>
    </xdr:from>
    <xdr:ext cx="123825" cy="104775"/>
    <xdr:sp>
      <xdr:nvSpPr>
        <xdr:cNvPr id="8" name="TextBox 8"/>
        <xdr:cNvSpPr txBox="1">
          <a:spLocks noChangeArrowheads="1"/>
        </xdr:cNvSpPr>
      </xdr:nvSpPr>
      <xdr:spPr>
        <a:xfrm>
          <a:off x="8286750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28575</xdr:rowOff>
    </xdr:from>
    <xdr:ext cx="161925" cy="142875"/>
    <xdr:sp>
      <xdr:nvSpPr>
        <xdr:cNvPr id="9" name="TextBox 9"/>
        <xdr:cNvSpPr txBox="1">
          <a:spLocks noChangeArrowheads="1"/>
        </xdr:cNvSpPr>
      </xdr:nvSpPr>
      <xdr:spPr>
        <a:xfrm>
          <a:off x="2562225" y="43434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(2)</a:t>
          </a:r>
        </a:p>
      </xdr:txBody>
    </xdr:sp>
    <xdr:clientData/>
  </xdr:oneCellAnchor>
  <xdr:oneCellAnchor>
    <xdr:from>
      <xdr:col>1</xdr:col>
      <xdr:colOff>295275</xdr:colOff>
      <xdr:row>20</xdr:row>
      <xdr:rowOff>28575</xdr:rowOff>
    </xdr:from>
    <xdr:ext cx="200025" cy="161925"/>
    <xdr:sp>
      <xdr:nvSpPr>
        <xdr:cNvPr id="10" name="TextBox 10"/>
        <xdr:cNvSpPr txBox="1">
          <a:spLocks noChangeArrowheads="1"/>
        </xdr:cNvSpPr>
      </xdr:nvSpPr>
      <xdr:spPr>
        <a:xfrm>
          <a:off x="1733550" y="48006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12</xdr:col>
      <xdr:colOff>247650</xdr:colOff>
      <xdr:row>9</xdr:row>
      <xdr:rowOff>104775</xdr:rowOff>
    </xdr:from>
    <xdr:ext cx="219075" cy="161925"/>
    <xdr:sp>
      <xdr:nvSpPr>
        <xdr:cNvPr id="11" name="TextBox 11"/>
        <xdr:cNvSpPr txBox="1">
          <a:spLocks noChangeArrowheads="1"/>
        </xdr:cNvSpPr>
      </xdr:nvSpPr>
      <xdr:spPr>
        <a:xfrm>
          <a:off x="6391275" y="2352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3</xdr:col>
      <xdr:colOff>219075</xdr:colOff>
      <xdr:row>6</xdr:row>
      <xdr:rowOff>190500</xdr:rowOff>
    </xdr:from>
    <xdr:ext cx="238125" cy="180975"/>
    <xdr:sp>
      <xdr:nvSpPr>
        <xdr:cNvPr id="12" name="TextBox 12"/>
        <xdr:cNvSpPr txBox="1">
          <a:spLocks noChangeArrowheads="1"/>
        </xdr:cNvSpPr>
      </xdr:nvSpPr>
      <xdr:spPr>
        <a:xfrm>
          <a:off x="2552700" y="18288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6</xdr:col>
      <xdr:colOff>390525</xdr:colOff>
      <xdr:row>20</xdr:row>
      <xdr:rowOff>19050</xdr:rowOff>
    </xdr:from>
    <xdr:ext cx="219075" cy="161925"/>
    <xdr:sp>
      <xdr:nvSpPr>
        <xdr:cNvPr id="13" name="TextBox 13"/>
        <xdr:cNvSpPr txBox="1">
          <a:spLocks noChangeArrowheads="1"/>
        </xdr:cNvSpPr>
      </xdr:nvSpPr>
      <xdr:spPr>
        <a:xfrm>
          <a:off x="3981450" y="4791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6</xdr:col>
      <xdr:colOff>238125</xdr:colOff>
      <xdr:row>21</xdr:row>
      <xdr:rowOff>381000</xdr:rowOff>
    </xdr:from>
    <xdr:ext cx="219075" cy="180975"/>
    <xdr:sp>
      <xdr:nvSpPr>
        <xdr:cNvPr id="14" name="TextBox 14"/>
        <xdr:cNvSpPr txBox="1">
          <a:spLocks noChangeArrowheads="1"/>
        </xdr:cNvSpPr>
      </xdr:nvSpPr>
      <xdr:spPr>
        <a:xfrm>
          <a:off x="3829050" y="5438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14</xdr:col>
      <xdr:colOff>0</xdr:colOff>
      <xdr:row>8</xdr:row>
      <xdr:rowOff>9525</xdr:rowOff>
    </xdr:from>
    <xdr:ext cx="123825" cy="104775"/>
    <xdr:sp>
      <xdr:nvSpPr>
        <xdr:cNvPr id="15" name="TextBox 15"/>
        <xdr:cNvSpPr txBox="1">
          <a:spLocks noChangeArrowheads="1"/>
        </xdr:cNvSpPr>
      </xdr:nvSpPr>
      <xdr:spPr>
        <a:xfrm>
          <a:off x="6686550" y="20478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21</xdr:row>
      <xdr:rowOff>38100</xdr:rowOff>
    </xdr:from>
    <xdr:ext cx="219075" cy="161925"/>
    <xdr:sp>
      <xdr:nvSpPr>
        <xdr:cNvPr id="16" name="TextBox 16"/>
        <xdr:cNvSpPr txBox="1">
          <a:spLocks noChangeArrowheads="1"/>
        </xdr:cNvSpPr>
      </xdr:nvSpPr>
      <xdr:spPr>
        <a:xfrm>
          <a:off x="7010400" y="5095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247650</xdr:colOff>
      <xdr:row>21</xdr:row>
      <xdr:rowOff>28575</xdr:rowOff>
    </xdr:from>
    <xdr:ext cx="219075" cy="161925"/>
    <xdr:sp>
      <xdr:nvSpPr>
        <xdr:cNvPr id="17" name="TextBox 17"/>
        <xdr:cNvSpPr txBox="1">
          <a:spLocks noChangeArrowheads="1"/>
        </xdr:cNvSpPr>
      </xdr:nvSpPr>
      <xdr:spPr>
        <a:xfrm>
          <a:off x="7972425" y="5086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219075</xdr:colOff>
      <xdr:row>21</xdr:row>
      <xdr:rowOff>57150</xdr:rowOff>
    </xdr:from>
    <xdr:ext cx="219075" cy="161925"/>
    <xdr:sp>
      <xdr:nvSpPr>
        <xdr:cNvPr id="18" name="TextBox 18"/>
        <xdr:cNvSpPr txBox="1">
          <a:spLocks noChangeArrowheads="1"/>
        </xdr:cNvSpPr>
      </xdr:nvSpPr>
      <xdr:spPr>
        <a:xfrm>
          <a:off x="6362700" y="51149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0</xdr:colOff>
      <xdr:row>18</xdr:row>
      <xdr:rowOff>9525</xdr:rowOff>
    </xdr:from>
    <xdr:ext cx="123825" cy="104775"/>
    <xdr:sp>
      <xdr:nvSpPr>
        <xdr:cNvPr id="19" name="TextBox 19"/>
        <xdr:cNvSpPr txBox="1">
          <a:spLocks noChangeArrowheads="1"/>
        </xdr:cNvSpPr>
      </xdr:nvSpPr>
      <xdr:spPr>
        <a:xfrm>
          <a:off x="7724775" y="43243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381000</xdr:colOff>
      <xdr:row>21</xdr:row>
      <xdr:rowOff>400050</xdr:rowOff>
    </xdr:from>
    <xdr:ext cx="219075" cy="161925"/>
    <xdr:sp>
      <xdr:nvSpPr>
        <xdr:cNvPr id="20" name="TextBox 20"/>
        <xdr:cNvSpPr txBox="1">
          <a:spLocks noChangeArrowheads="1"/>
        </xdr:cNvSpPr>
      </xdr:nvSpPr>
      <xdr:spPr>
        <a:xfrm>
          <a:off x="7067550" y="5457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180975</xdr:colOff>
      <xdr:row>21</xdr:row>
      <xdr:rowOff>28575</xdr:rowOff>
    </xdr:from>
    <xdr:ext cx="219075" cy="161925"/>
    <xdr:sp>
      <xdr:nvSpPr>
        <xdr:cNvPr id="21" name="TextBox 21"/>
        <xdr:cNvSpPr txBox="1">
          <a:spLocks noChangeArrowheads="1"/>
        </xdr:cNvSpPr>
      </xdr:nvSpPr>
      <xdr:spPr>
        <a:xfrm>
          <a:off x="4762500" y="5086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171450</xdr:colOff>
      <xdr:row>21</xdr:row>
      <xdr:rowOff>28575</xdr:rowOff>
    </xdr:from>
    <xdr:ext cx="219075" cy="161925"/>
    <xdr:sp>
      <xdr:nvSpPr>
        <xdr:cNvPr id="22" name="TextBox 22"/>
        <xdr:cNvSpPr txBox="1">
          <a:spLocks noChangeArrowheads="1"/>
        </xdr:cNvSpPr>
      </xdr:nvSpPr>
      <xdr:spPr>
        <a:xfrm>
          <a:off x="5495925" y="5086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(6)</a:t>
          </a:r>
        </a:p>
      </xdr:txBody>
    </xdr:sp>
    <xdr:clientData/>
  </xdr:oneCellAnchor>
  <xdr:oneCellAnchor>
    <xdr:from>
      <xdr:col>8</xdr:col>
      <xdr:colOff>200025</xdr:colOff>
      <xdr:row>21</xdr:row>
      <xdr:rowOff>390525</xdr:rowOff>
    </xdr:from>
    <xdr:ext cx="219075" cy="180975"/>
    <xdr:sp>
      <xdr:nvSpPr>
        <xdr:cNvPr id="23" name="TextBox 23"/>
        <xdr:cNvSpPr txBox="1">
          <a:spLocks noChangeArrowheads="1"/>
        </xdr:cNvSpPr>
      </xdr:nvSpPr>
      <xdr:spPr>
        <a:xfrm>
          <a:off x="4781550" y="54483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228600</xdr:colOff>
      <xdr:row>21</xdr:row>
      <xdr:rowOff>390525</xdr:rowOff>
    </xdr:from>
    <xdr:ext cx="219075" cy="161925"/>
    <xdr:sp>
      <xdr:nvSpPr>
        <xdr:cNvPr id="24" name="TextBox 24"/>
        <xdr:cNvSpPr txBox="1">
          <a:spLocks noChangeArrowheads="1"/>
        </xdr:cNvSpPr>
      </xdr:nvSpPr>
      <xdr:spPr>
        <a:xfrm>
          <a:off x="5553075" y="54483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(6)</a:t>
          </a:r>
        </a:p>
      </xdr:txBody>
    </xdr:sp>
    <xdr:clientData/>
  </xdr:oneCellAnchor>
  <xdr:oneCellAnchor>
    <xdr:from>
      <xdr:col>12</xdr:col>
      <xdr:colOff>257175</xdr:colOff>
      <xdr:row>21</xdr:row>
      <xdr:rowOff>381000</xdr:rowOff>
    </xdr:from>
    <xdr:ext cx="219075" cy="161925"/>
    <xdr:sp>
      <xdr:nvSpPr>
        <xdr:cNvPr id="25" name="TextBox 25"/>
        <xdr:cNvSpPr txBox="1">
          <a:spLocks noChangeArrowheads="1"/>
        </xdr:cNvSpPr>
      </xdr:nvSpPr>
      <xdr:spPr>
        <a:xfrm>
          <a:off x="6400800" y="5438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161925" cy="142875"/>
    <xdr:sp>
      <xdr:nvSpPr>
        <xdr:cNvPr id="26" name="TextBox 28"/>
        <xdr:cNvSpPr txBox="1">
          <a:spLocks noChangeArrowheads="1"/>
        </xdr:cNvSpPr>
      </xdr:nvSpPr>
      <xdr:spPr>
        <a:xfrm>
          <a:off x="2581275" y="45434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(2)</a:t>
          </a:r>
        </a:p>
      </xdr:txBody>
    </xdr:sp>
    <xdr:clientData/>
  </xdr:oneCellAnchor>
  <xdr:oneCellAnchor>
    <xdr:from>
      <xdr:col>9</xdr:col>
      <xdr:colOff>171450</xdr:colOff>
      <xdr:row>21</xdr:row>
      <xdr:rowOff>28575</xdr:rowOff>
    </xdr:from>
    <xdr:ext cx="219075" cy="161925"/>
    <xdr:sp>
      <xdr:nvSpPr>
        <xdr:cNvPr id="27" name="TextBox 29"/>
        <xdr:cNvSpPr txBox="1">
          <a:spLocks noChangeArrowheads="1"/>
        </xdr:cNvSpPr>
      </xdr:nvSpPr>
      <xdr:spPr>
        <a:xfrm>
          <a:off x="5133975" y="5086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(6)</a:t>
          </a:r>
        </a:p>
      </xdr:txBody>
    </xdr:sp>
    <xdr:clientData/>
  </xdr:oneCellAnchor>
  <xdr:oneCellAnchor>
    <xdr:from>
      <xdr:col>9</xdr:col>
      <xdr:colOff>238125</xdr:colOff>
      <xdr:row>22</xdr:row>
      <xdr:rowOff>19050</xdr:rowOff>
    </xdr:from>
    <xdr:ext cx="180975" cy="161925"/>
    <xdr:sp>
      <xdr:nvSpPr>
        <xdr:cNvPr id="28" name="TextBox 30"/>
        <xdr:cNvSpPr txBox="1">
          <a:spLocks noChangeArrowheads="1"/>
        </xdr:cNvSpPr>
      </xdr:nvSpPr>
      <xdr:spPr>
        <a:xfrm>
          <a:off x="5200650" y="54768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(6)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8</xdr:row>
      <xdr:rowOff>0</xdr:rowOff>
    </xdr:from>
    <xdr:ext cx="238125" cy="180975"/>
    <xdr:sp>
      <xdr:nvSpPr>
        <xdr:cNvPr id="1" name="TextBox 1"/>
        <xdr:cNvSpPr txBox="1">
          <a:spLocks noChangeArrowheads="1"/>
        </xdr:cNvSpPr>
      </xdr:nvSpPr>
      <xdr:spPr>
        <a:xfrm>
          <a:off x="2009775" y="20002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4</xdr:col>
      <xdr:colOff>0</xdr:colOff>
      <xdr:row>9</xdr:row>
      <xdr:rowOff>9525</xdr:rowOff>
    </xdr:from>
    <xdr:ext cx="123825" cy="104775"/>
    <xdr:sp>
      <xdr:nvSpPr>
        <xdr:cNvPr id="2" name="TextBox 2"/>
        <xdr:cNvSpPr txBox="1">
          <a:spLocks noChangeArrowheads="1"/>
        </xdr:cNvSpPr>
      </xdr:nvSpPr>
      <xdr:spPr>
        <a:xfrm>
          <a:off x="26193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9525</xdr:rowOff>
    </xdr:from>
    <xdr:ext cx="123825" cy="104775"/>
    <xdr:sp>
      <xdr:nvSpPr>
        <xdr:cNvPr id="3" name="TextBox 3"/>
        <xdr:cNvSpPr txBox="1">
          <a:spLocks noChangeArrowheads="1"/>
        </xdr:cNvSpPr>
      </xdr:nvSpPr>
      <xdr:spPr>
        <a:xfrm>
          <a:off x="55911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9525</xdr:rowOff>
    </xdr:from>
    <xdr:ext cx="123825" cy="104775"/>
    <xdr:sp>
      <xdr:nvSpPr>
        <xdr:cNvPr id="4" name="TextBox 4"/>
        <xdr:cNvSpPr txBox="1">
          <a:spLocks noChangeArrowheads="1"/>
        </xdr:cNvSpPr>
      </xdr:nvSpPr>
      <xdr:spPr>
        <a:xfrm>
          <a:off x="60102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9525</xdr:rowOff>
    </xdr:from>
    <xdr:ext cx="123825" cy="104775"/>
    <xdr:sp>
      <xdr:nvSpPr>
        <xdr:cNvPr id="5" name="TextBox 5"/>
        <xdr:cNvSpPr txBox="1">
          <a:spLocks noChangeArrowheads="1"/>
        </xdr:cNvSpPr>
      </xdr:nvSpPr>
      <xdr:spPr>
        <a:xfrm>
          <a:off x="30384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9525</xdr:rowOff>
    </xdr:from>
    <xdr:ext cx="123825" cy="104775"/>
    <xdr:sp>
      <xdr:nvSpPr>
        <xdr:cNvPr id="6" name="TextBox 6"/>
        <xdr:cNvSpPr txBox="1">
          <a:spLocks noChangeArrowheads="1"/>
        </xdr:cNvSpPr>
      </xdr:nvSpPr>
      <xdr:spPr>
        <a:xfrm>
          <a:off x="72294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9525</xdr:rowOff>
    </xdr:from>
    <xdr:ext cx="123825" cy="104775"/>
    <xdr:sp>
      <xdr:nvSpPr>
        <xdr:cNvPr id="7" name="TextBox 7"/>
        <xdr:cNvSpPr txBox="1">
          <a:spLocks noChangeArrowheads="1"/>
        </xdr:cNvSpPr>
      </xdr:nvSpPr>
      <xdr:spPr>
        <a:xfrm>
          <a:off x="759142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9525</xdr:rowOff>
    </xdr:from>
    <xdr:ext cx="123825" cy="104775"/>
    <xdr:sp>
      <xdr:nvSpPr>
        <xdr:cNvPr id="8" name="TextBox 8"/>
        <xdr:cNvSpPr txBox="1">
          <a:spLocks noChangeArrowheads="1"/>
        </xdr:cNvSpPr>
      </xdr:nvSpPr>
      <xdr:spPr>
        <a:xfrm>
          <a:off x="8153400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21</xdr:row>
      <xdr:rowOff>47625</xdr:rowOff>
    </xdr:from>
    <xdr:ext cx="238125" cy="152400"/>
    <xdr:sp>
      <xdr:nvSpPr>
        <xdr:cNvPr id="9" name="TextBox 9"/>
        <xdr:cNvSpPr txBox="1">
          <a:spLocks noChangeArrowheads="1"/>
        </xdr:cNvSpPr>
      </xdr:nvSpPr>
      <xdr:spPr>
        <a:xfrm>
          <a:off x="2419350" y="49720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(2)</a:t>
          </a:r>
        </a:p>
      </xdr:txBody>
    </xdr:sp>
    <xdr:clientData/>
  </xdr:oneCellAnchor>
  <xdr:oneCellAnchor>
    <xdr:from>
      <xdr:col>5</xdr:col>
      <xdr:colOff>247650</xdr:colOff>
      <xdr:row>21</xdr:row>
      <xdr:rowOff>371475</xdr:rowOff>
    </xdr:from>
    <xdr:ext cx="238125" cy="180975"/>
    <xdr:sp>
      <xdr:nvSpPr>
        <xdr:cNvPr id="10" name="TextBox 10"/>
        <xdr:cNvSpPr txBox="1">
          <a:spLocks noChangeArrowheads="1"/>
        </xdr:cNvSpPr>
      </xdr:nvSpPr>
      <xdr:spPr>
        <a:xfrm>
          <a:off x="3286125" y="52959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12</xdr:col>
      <xdr:colOff>247650</xdr:colOff>
      <xdr:row>10</xdr:row>
      <xdr:rowOff>104775</xdr:rowOff>
    </xdr:from>
    <xdr:ext cx="219075" cy="161925"/>
    <xdr:sp>
      <xdr:nvSpPr>
        <xdr:cNvPr id="11" name="TextBox 11"/>
        <xdr:cNvSpPr txBox="1">
          <a:spLocks noChangeArrowheads="1"/>
        </xdr:cNvSpPr>
      </xdr:nvSpPr>
      <xdr:spPr>
        <a:xfrm>
          <a:off x="6257925" y="2505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3</xdr:col>
      <xdr:colOff>219075</xdr:colOff>
      <xdr:row>7</xdr:row>
      <xdr:rowOff>190500</xdr:rowOff>
    </xdr:from>
    <xdr:ext cx="238125" cy="180975"/>
    <xdr:sp>
      <xdr:nvSpPr>
        <xdr:cNvPr id="12" name="TextBox 12"/>
        <xdr:cNvSpPr txBox="1">
          <a:spLocks noChangeArrowheads="1"/>
        </xdr:cNvSpPr>
      </xdr:nvSpPr>
      <xdr:spPr>
        <a:xfrm>
          <a:off x="2419350" y="19907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6</xdr:col>
      <xdr:colOff>266700</xdr:colOff>
      <xdr:row>19</xdr:row>
      <xdr:rowOff>209550</xdr:rowOff>
    </xdr:from>
    <xdr:ext cx="219075" cy="161925"/>
    <xdr:sp>
      <xdr:nvSpPr>
        <xdr:cNvPr id="13" name="TextBox 13"/>
        <xdr:cNvSpPr txBox="1">
          <a:spLocks noChangeArrowheads="1"/>
        </xdr:cNvSpPr>
      </xdr:nvSpPr>
      <xdr:spPr>
        <a:xfrm>
          <a:off x="3724275" y="46196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6</xdr:col>
      <xdr:colOff>238125</xdr:colOff>
      <xdr:row>21</xdr:row>
      <xdr:rowOff>381000</xdr:rowOff>
    </xdr:from>
    <xdr:ext cx="219075" cy="180975"/>
    <xdr:sp>
      <xdr:nvSpPr>
        <xdr:cNvPr id="14" name="TextBox 14"/>
        <xdr:cNvSpPr txBox="1">
          <a:spLocks noChangeArrowheads="1"/>
        </xdr:cNvSpPr>
      </xdr:nvSpPr>
      <xdr:spPr>
        <a:xfrm>
          <a:off x="3695700" y="5305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14</xdr:col>
      <xdr:colOff>0</xdr:colOff>
      <xdr:row>9</xdr:row>
      <xdr:rowOff>9525</xdr:rowOff>
    </xdr:from>
    <xdr:ext cx="123825" cy="104775"/>
    <xdr:sp>
      <xdr:nvSpPr>
        <xdr:cNvPr id="15" name="TextBox 15"/>
        <xdr:cNvSpPr txBox="1">
          <a:spLocks noChangeArrowheads="1"/>
        </xdr:cNvSpPr>
      </xdr:nvSpPr>
      <xdr:spPr>
        <a:xfrm>
          <a:off x="6553200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21</xdr:row>
      <xdr:rowOff>38100</xdr:rowOff>
    </xdr:from>
    <xdr:ext cx="219075" cy="161925"/>
    <xdr:sp>
      <xdr:nvSpPr>
        <xdr:cNvPr id="16" name="TextBox 16"/>
        <xdr:cNvSpPr txBox="1">
          <a:spLocks noChangeArrowheads="1"/>
        </xdr:cNvSpPr>
      </xdr:nvSpPr>
      <xdr:spPr>
        <a:xfrm>
          <a:off x="6877050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247650</xdr:colOff>
      <xdr:row>21</xdr:row>
      <xdr:rowOff>28575</xdr:rowOff>
    </xdr:from>
    <xdr:ext cx="219075" cy="161925"/>
    <xdr:sp>
      <xdr:nvSpPr>
        <xdr:cNvPr id="17" name="TextBox 17"/>
        <xdr:cNvSpPr txBox="1">
          <a:spLocks noChangeArrowheads="1"/>
        </xdr:cNvSpPr>
      </xdr:nvSpPr>
      <xdr:spPr>
        <a:xfrm>
          <a:off x="7839075" y="49530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219075</xdr:colOff>
      <xdr:row>21</xdr:row>
      <xdr:rowOff>57150</xdr:rowOff>
    </xdr:from>
    <xdr:ext cx="219075" cy="161925"/>
    <xdr:sp>
      <xdr:nvSpPr>
        <xdr:cNvPr id="18" name="TextBox 18"/>
        <xdr:cNvSpPr txBox="1">
          <a:spLocks noChangeArrowheads="1"/>
        </xdr:cNvSpPr>
      </xdr:nvSpPr>
      <xdr:spPr>
        <a:xfrm>
          <a:off x="6229350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0</xdr:colOff>
      <xdr:row>19</xdr:row>
      <xdr:rowOff>9525</xdr:rowOff>
    </xdr:from>
    <xdr:ext cx="123825" cy="104775"/>
    <xdr:sp>
      <xdr:nvSpPr>
        <xdr:cNvPr id="19" name="TextBox 19"/>
        <xdr:cNvSpPr txBox="1">
          <a:spLocks noChangeArrowheads="1"/>
        </xdr:cNvSpPr>
      </xdr:nvSpPr>
      <xdr:spPr>
        <a:xfrm>
          <a:off x="7591425" y="44196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381000</xdr:colOff>
      <xdr:row>21</xdr:row>
      <xdr:rowOff>400050</xdr:rowOff>
    </xdr:from>
    <xdr:ext cx="219075" cy="161925"/>
    <xdr:sp>
      <xdr:nvSpPr>
        <xdr:cNvPr id="20" name="TextBox 20"/>
        <xdr:cNvSpPr txBox="1">
          <a:spLocks noChangeArrowheads="1"/>
        </xdr:cNvSpPr>
      </xdr:nvSpPr>
      <xdr:spPr>
        <a:xfrm>
          <a:off x="6934200" y="5324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180975</xdr:colOff>
      <xdr:row>21</xdr:row>
      <xdr:rowOff>28575</xdr:rowOff>
    </xdr:from>
    <xdr:ext cx="219075" cy="161925"/>
    <xdr:sp>
      <xdr:nvSpPr>
        <xdr:cNvPr id="21" name="TextBox 21"/>
        <xdr:cNvSpPr txBox="1">
          <a:spLocks noChangeArrowheads="1"/>
        </xdr:cNvSpPr>
      </xdr:nvSpPr>
      <xdr:spPr>
        <a:xfrm>
          <a:off x="4629150" y="49530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171450</xdr:colOff>
      <xdr:row>21</xdr:row>
      <xdr:rowOff>28575</xdr:rowOff>
    </xdr:from>
    <xdr:ext cx="219075" cy="161925"/>
    <xdr:sp>
      <xdr:nvSpPr>
        <xdr:cNvPr id="22" name="TextBox 22"/>
        <xdr:cNvSpPr txBox="1">
          <a:spLocks noChangeArrowheads="1"/>
        </xdr:cNvSpPr>
      </xdr:nvSpPr>
      <xdr:spPr>
        <a:xfrm>
          <a:off x="5362575" y="49530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200025</xdr:colOff>
      <xdr:row>21</xdr:row>
      <xdr:rowOff>390525</xdr:rowOff>
    </xdr:from>
    <xdr:ext cx="219075" cy="180975"/>
    <xdr:sp>
      <xdr:nvSpPr>
        <xdr:cNvPr id="23" name="TextBox 23"/>
        <xdr:cNvSpPr txBox="1">
          <a:spLocks noChangeArrowheads="1"/>
        </xdr:cNvSpPr>
      </xdr:nvSpPr>
      <xdr:spPr>
        <a:xfrm>
          <a:off x="4648200" y="53149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228600</xdr:colOff>
      <xdr:row>21</xdr:row>
      <xdr:rowOff>390525</xdr:rowOff>
    </xdr:from>
    <xdr:ext cx="219075" cy="161925"/>
    <xdr:sp>
      <xdr:nvSpPr>
        <xdr:cNvPr id="24" name="TextBox 24"/>
        <xdr:cNvSpPr txBox="1">
          <a:spLocks noChangeArrowheads="1"/>
        </xdr:cNvSpPr>
      </xdr:nvSpPr>
      <xdr:spPr>
        <a:xfrm>
          <a:off x="5419725" y="5314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257175</xdr:colOff>
      <xdr:row>21</xdr:row>
      <xdr:rowOff>381000</xdr:rowOff>
    </xdr:from>
    <xdr:ext cx="219075" cy="161925"/>
    <xdr:sp>
      <xdr:nvSpPr>
        <xdr:cNvPr id="25" name="TextBox 25"/>
        <xdr:cNvSpPr txBox="1">
          <a:spLocks noChangeArrowheads="1"/>
        </xdr:cNvSpPr>
      </xdr:nvSpPr>
      <xdr:spPr>
        <a:xfrm>
          <a:off x="6267450" y="5305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8</xdr:row>
      <xdr:rowOff>0</xdr:rowOff>
    </xdr:from>
    <xdr:ext cx="238125" cy="180975"/>
    <xdr:sp>
      <xdr:nvSpPr>
        <xdr:cNvPr id="1" name="TextBox 1"/>
        <xdr:cNvSpPr txBox="1">
          <a:spLocks noChangeArrowheads="1"/>
        </xdr:cNvSpPr>
      </xdr:nvSpPr>
      <xdr:spPr>
        <a:xfrm>
          <a:off x="2009775" y="20002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4</xdr:col>
      <xdr:colOff>0</xdr:colOff>
      <xdr:row>9</xdr:row>
      <xdr:rowOff>9525</xdr:rowOff>
    </xdr:from>
    <xdr:ext cx="123825" cy="104775"/>
    <xdr:sp>
      <xdr:nvSpPr>
        <xdr:cNvPr id="2" name="TextBox 2"/>
        <xdr:cNvSpPr txBox="1">
          <a:spLocks noChangeArrowheads="1"/>
        </xdr:cNvSpPr>
      </xdr:nvSpPr>
      <xdr:spPr>
        <a:xfrm>
          <a:off x="26193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9525</xdr:rowOff>
    </xdr:from>
    <xdr:ext cx="123825" cy="104775"/>
    <xdr:sp>
      <xdr:nvSpPr>
        <xdr:cNvPr id="3" name="TextBox 3"/>
        <xdr:cNvSpPr txBox="1">
          <a:spLocks noChangeArrowheads="1"/>
        </xdr:cNvSpPr>
      </xdr:nvSpPr>
      <xdr:spPr>
        <a:xfrm>
          <a:off x="55911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9525</xdr:rowOff>
    </xdr:from>
    <xdr:ext cx="123825" cy="104775"/>
    <xdr:sp>
      <xdr:nvSpPr>
        <xdr:cNvPr id="4" name="TextBox 4"/>
        <xdr:cNvSpPr txBox="1">
          <a:spLocks noChangeArrowheads="1"/>
        </xdr:cNvSpPr>
      </xdr:nvSpPr>
      <xdr:spPr>
        <a:xfrm>
          <a:off x="60102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9525</xdr:rowOff>
    </xdr:from>
    <xdr:ext cx="123825" cy="104775"/>
    <xdr:sp>
      <xdr:nvSpPr>
        <xdr:cNvPr id="5" name="TextBox 5"/>
        <xdr:cNvSpPr txBox="1">
          <a:spLocks noChangeArrowheads="1"/>
        </xdr:cNvSpPr>
      </xdr:nvSpPr>
      <xdr:spPr>
        <a:xfrm>
          <a:off x="30384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9525</xdr:rowOff>
    </xdr:from>
    <xdr:ext cx="123825" cy="104775"/>
    <xdr:sp>
      <xdr:nvSpPr>
        <xdr:cNvPr id="6" name="TextBox 6"/>
        <xdr:cNvSpPr txBox="1">
          <a:spLocks noChangeArrowheads="1"/>
        </xdr:cNvSpPr>
      </xdr:nvSpPr>
      <xdr:spPr>
        <a:xfrm>
          <a:off x="72294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9525</xdr:rowOff>
    </xdr:from>
    <xdr:ext cx="123825" cy="104775"/>
    <xdr:sp>
      <xdr:nvSpPr>
        <xdr:cNvPr id="7" name="TextBox 7"/>
        <xdr:cNvSpPr txBox="1">
          <a:spLocks noChangeArrowheads="1"/>
        </xdr:cNvSpPr>
      </xdr:nvSpPr>
      <xdr:spPr>
        <a:xfrm>
          <a:off x="759142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9525</xdr:rowOff>
    </xdr:from>
    <xdr:ext cx="123825" cy="104775"/>
    <xdr:sp>
      <xdr:nvSpPr>
        <xdr:cNvPr id="8" name="TextBox 8"/>
        <xdr:cNvSpPr txBox="1">
          <a:spLocks noChangeArrowheads="1"/>
        </xdr:cNvSpPr>
      </xdr:nvSpPr>
      <xdr:spPr>
        <a:xfrm>
          <a:off x="8153400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21</xdr:row>
      <xdr:rowOff>47625</xdr:rowOff>
    </xdr:from>
    <xdr:ext cx="238125" cy="152400"/>
    <xdr:sp>
      <xdr:nvSpPr>
        <xdr:cNvPr id="9" name="TextBox 9"/>
        <xdr:cNvSpPr txBox="1">
          <a:spLocks noChangeArrowheads="1"/>
        </xdr:cNvSpPr>
      </xdr:nvSpPr>
      <xdr:spPr>
        <a:xfrm>
          <a:off x="2419350" y="49911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(2)</a:t>
          </a:r>
        </a:p>
      </xdr:txBody>
    </xdr:sp>
    <xdr:clientData/>
  </xdr:oneCellAnchor>
  <xdr:oneCellAnchor>
    <xdr:from>
      <xdr:col>5</xdr:col>
      <xdr:colOff>247650</xdr:colOff>
      <xdr:row>21</xdr:row>
      <xdr:rowOff>371475</xdr:rowOff>
    </xdr:from>
    <xdr:ext cx="238125" cy="180975"/>
    <xdr:sp>
      <xdr:nvSpPr>
        <xdr:cNvPr id="10" name="TextBox 10"/>
        <xdr:cNvSpPr txBox="1">
          <a:spLocks noChangeArrowheads="1"/>
        </xdr:cNvSpPr>
      </xdr:nvSpPr>
      <xdr:spPr>
        <a:xfrm>
          <a:off x="3286125" y="53149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12</xdr:col>
      <xdr:colOff>247650</xdr:colOff>
      <xdr:row>10</xdr:row>
      <xdr:rowOff>104775</xdr:rowOff>
    </xdr:from>
    <xdr:ext cx="219075" cy="161925"/>
    <xdr:sp>
      <xdr:nvSpPr>
        <xdr:cNvPr id="11" name="TextBox 11"/>
        <xdr:cNvSpPr txBox="1">
          <a:spLocks noChangeArrowheads="1"/>
        </xdr:cNvSpPr>
      </xdr:nvSpPr>
      <xdr:spPr>
        <a:xfrm>
          <a:off x="6257925" y="2505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3</xdr:col>
      <xdr:colOff>219075</xdr:colOff>
      <xdr:row>7</xdr:row>
      <xdr:rowOff>190500</xdr:rowOff>
    </xdr:from>
    <xdr:ext cx="238125" cy="180975"/>
    <xdr:sp>
      <xdr:nvSpPr>
        <xdr:cNvPr id="12" name="TextBox 12"/>
        <xdr:cNvSpPr txBox="1">
          <a:spLocks noChangeArrowheads="1"/>
        </xdr:cNvSpPr>
      </xdr:nvSpPr>
      <xdr:spPr>
        <a:xfrm>
          <a:off x="2419350" y="19907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6</xdr:col>
      <xdr:colOff>266700</xdr:colOff>
      <xdr:row>19</xdr:row>
      <xdr:rowOff>209550</xdr:rowOff>
    </xdr:from>
    <xdr:ext cx="219075" cy="161925"/>
    <xdr:sp>
      <xdr:nvSpPr>
        <xdr:cNvPr id="13" name="TextBox 13"/>
        <xdr:cNvSpPr txBox="1">
          <a:spLocks noChangeArrowheads="1"/>
        </xdr:cNvSpPr>
      </xdr:nvSpPr>
      <xdr:spPr>
        <a:xfrm>
          <a:off x="3724275" y="4638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6</xdr:col>
      <xdr:colOff>238125</xdr:colOff>
      <xdr:row>21</xdr:row>
      <xdr:rowOff>381000</xdr:rowOff>
    </xdr:from>
    <xdr:ext cx="219075" cy="180975"/>
    <xdr:sp>
      <xdr:nvSpPr>
        <xdr:cNvPr id="14" name="TextBox 14"/>
        <xdr:cNvSpPr txBox="1">
          <a:spLocks noChangeArrowheads="1"/>
        </xdr:cNvSpPr>
      </xdr:nvSpPr>
      <xdr:spPr>
        <a:xfrm>
          <a:off x="3695700" y="53244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14</xdr:col>
      <xdr:colOff>0</xdr:colOff>
      <xdr:row>9</xdr:row>
      <xdr:rowOff>9525</xdr:rowOff>
    </xdr:from>
    <xdr:ext cx="123825" cy="104775"/>
    <xdr:sp>
      <xdr:nvSpPr>
        <xdr:cNvPr id="15" name="TextBox 15"/>
        <xdr:cNvSpPr txBox="1">
          <a:spLocks noChangeArrowheads="1"/>
        </xdr:cNvSpPr>
      </xdr:nvSpPr>
      <xdr:spPr>
        <a:xfrm>
          <a:off x="6553200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21</xdr:row>
      <xdr:rowOff>38100</xdr:rowOff>
    </xdr:from>
    <xdr:ext cx="219075" cy="161925"/>
    <xdr:sp>
      <xdr:nvSpPr>
        <xdr:cNvPr id="16" name="TextBox 16"/>
        <xdr:cNvSpPr txBox="1">
          <a:spLocks noChangeArrowheads="1"/>
        </xdr:cNvSpPr>
      </xdr:nvSpPr>
      <xdr:spPr>
        <a:xfrm>
          <a:off x="6877050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247650</xdr:colOff>
      <xdr:row>21</xdr:row>
      <xdr:rowOff>28575</xdr:rowOff>
    </xdr:from>
    <xdr:ext cx="219075" cy="161925"/>
    <xdr:sp>
      <xdr:nvSpPr>
        <xdr:cNvPr id="17" name="TextBox 17"/>
        <xdr:cNvSpPr txBox="1">
          <a:spLocks noChangeArrowheads="1"/>
        </xdr:cNvSpPr>
      </xdr:nvSpPr>
      <xdr:spPr>
        <a:xfrm>
          <a:off x="783907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219075</xdr:colOff>
      <xdr:row>21</xdr:row>
      <xdr:rowOff>57150</xdr:rowOff>
    </xdr:from>
    <xdr:ext cx="219075" cy="161925"/>
    <xdr:sp>
      <xdr:nvSpPr>
        <xdr:cNvPr id="18" name="TextBox 18"/>
        <xdr:cNvSpPr txBox="1">
          <a:spLocks noChangeArrowheads="1"/>
        </xdr:cNvSpPr>
      </xdr:nvSpPr>
      <xdr:spPr>
        <a:xfrm>
          <a:off x="6229350" y="50006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0</xdr:colOff>
      <xdr:row>19</xdr:row>
      <xdr:rowOff>9525</xdr:rowOff>
    </xdr:from>
    <xdr:ext cx="123825" cy="104775"/>
    <xdr:sp>
      <xdr:nvSpPr>
        <xdr:cNvPr id="19" name="TextBox 19"/>
        <xdr:cNvSpPr txBox="1">
          <a:spLocks noChangeArrowheads="1"/>
        </xdr:cNvSpPr>
      </xdr:nvSpPr>
      <xdr:spPr>
        <a:xfrm>
          <a:off x="7591425" y="44386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381000</xdr:colOff>
      <xdr:row>21</xdr:row>
      <xdr:rowOff>400050</xdr:rowOff>
    </xdr:from>
    <xdr:ext cx="219075" cy="161925"/>
    <xdr:sp>
      <xdr:nvSpPr>
        <xdr:cNvPr id="20" name="TextBox 20"/>
        <xdr:cNvSpPr txBox="1">
          <a:spLocks noChangeArrowheads="1"/>
        </xdr:cNvSpPr>
      </xdr:nvSpPr>
      <xdr:spPr>
        <a:xfrm>
          <a:off x="6934200" y="5343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180975</xdr:colOff>
      <xdr:row>21</xdr:row>
      <xdr:rowOff>28575</xdr:rowOff>
    </xdr:from>
    <xdr:ext cx="219075" cy="161925"/>
    <xdr:sp>
      <xdr:nvSpPr>
        <xdr:cNvPr id="21" name="TextBox 21"/>
        <xdr:cNvSpPr txBox="1">
          <a:spLocks noChangeArrowheads="1"/>
        </xdr:cNvSpPr>
      </xdr:nvSpPr>
      <xdr:spPr>
        <a:xfrm>
          <a:off x="462915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171450</xdr:colOff>
      <xdr:row>21</xdr:row>
      <xdr:rowOff>28575</xdr:rowOff>
    </xdr:from>
    <xdr:ext cx="219075" cy="161925"/>
    <xdr:sp>
      <xdr:nvSpPr>
        <xdr:cNvPr id="22" name="TextBox 22"/>
        <xdr:cNvSpPr txBox="1">
          <a:spLocks noChangeArrowheads="1"/>
        </xdr:cNvSpPr>
      </xdr:nvSpPr>
      <xdr:spPr>
        <a:xfrm>
          <a:off x="536257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200025</xdr:colOff>
      <xdr:row>21</xdr:row>
      <xdr:rowOff>390525</xdr:rowOff>
    </xdr:from>
    <xdr:ext cx="219075" cy="180975"/>
    <xdr:sp>
      <xdr:nvSpPr>
        <xdr:cNvPr id="23" name="TextBox 23"/>
        <xdr:cNvSpPr txBox="1">
          <a:spLocks noChangeArrowheads="1"/>
        </xdr:cNvSpPr>
      </xdr:nvSpPr>
      <xdr:spPr>
        <a:xfrm>
          <a:off x="4648200" y="5334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228600</xdr:colOff>
      <xdr:row>21</xdr:row>
      <xdr:rowOff>390525</xdr:rowOff>
    </xdr:from>
    <xdr:ext cx="219075" cy="161925"/>
    <xdr:sp>
      <xdr:nvSpPr>
        <xdr:cNvPr id="24" name="TextBox 24"/>
        <xdr:cNvSpPr txBox="1">
          <a:spLocks noChangeArrowheads="1"/>
        </xdr:cNvSpPr>
      </xdr:nvSpPr>
      <xdr:spPr>
        <a:xfrm>
          <a:off x="5419725" y="53340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257175</xdr:colOff>
      <xdr:row>21</xdr:row>
      <xdr:rowOff>381000</xdr:rowOff>
    </xdr:from>
    <xdr:ext cx="219075" cy="161925"/>
    <xdr:sp>
      <xdr:nvSpPr>
        <xdr:cNvPr id="25" name="TextBox 25"/>
        <xdr:cNvSpPr txBox="1">
          <a:spLocks noChangeArrowheads="1"/>
        </xdr:cNvSpPr>
      </xdr:nvSpPr>
      <xdr:spPr>
        <a:xfrm>
          <a:off x="6267450" y="5324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15</xdr:col>
      <xdr:colOff>104775</xdr:colOff>
      <xdr:row>27</xdr:row>
      <xdr:rowOff>0</xdr:rowOff>
    </xdr:from>
    <xdr:ext cx="219075" cy="161925"/>
    <xdr:sp>
      <xdr:nvSpPr>
        <xdr:cNvPr id="26" name="TextBox 26"/>
        <xdr:cNvSpPr txBox="1">
          <a:spLocks noChangeArrowheads="1"/>
        </xdr:cNvSpPr>
      </xdr:nvSpPr>
      <xdr:spPr>
        <a:xfrm>
          <a:off x="7229475" y="634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8</xdr:row>
      <xdr:rowOff>0</xdr:rowOff>
    </xdr:from>
    <xdr:ext cx="238125" cy="180975"/>
    <xdr:sp>
      <xdr:nvSpPr>
        <xdr:cNvPr id="1" name="TextBox 1"/>
        <xdr:cNvSpPr txBox="1">
          <a:spLocks noChangeArrowheads="1"/>
        </xdr:cNvSpPr>
      </xdr:nvSpPr>
      <xdr:spPr>
        <a:xfrm>
          <a:off x="2009775" y="20002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4</xdr:col>
      <xdr:colOff>0</xdr:colOff>
      <xdr:row>9</xdr:row>
      <xdr:rowOff>9525</xdr:rowOff>
    </xdr:from>
    <xdr:ext cx="123825" cy="104775"/>
    <xdr:sp>
      <xdr:nvSpPr>
        <xdr:cNvPr id="2" name="TextBox 2"/>
        <xdr:cNvSpPr txBox="1">
          <a:spLocks noChangeArrowheads="1"/>
        </xdr:cNvSpPr>
      </xdr:nvSpPr>
      <xdr:spPr>
        <a:xfrm>
          <a:off x="26193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9525</xdr:rowOff>
    </xdr:from>
    <xdr:ext cx="123825" cy="104775"/>
    <xdr:sp>
      <xdr:nvSpPr>
        <xdr:cNvPr id="3" name="TextBox 3"/>
        <xdr:cNvSpPr txBox="1">
          <a:spLocks noChangeArrowheads="1"/>
        </xdr:cNvSpPr>
      </xdr:nvSpPr>
      <xdr:spPr>
        <a:xfrm>
          <a:off x="55911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9525</xdr:rowOff>
    </xdr:from>
    <xdr:ext cx="123825" cy="104775"/>
    <xdr:sp>
      <xdr:nvSpPr>
        <xdr:cNvPr id="4" name="TextBox 4"/>
        <xdr:cNvSpPr txBox="1">
          <a:spLocks noChangeArrowheads="1"/>
        </xdr:cNvSpPr>
      </xdr:nvSpPr>
      <xdr:spPr>
        <a:xfrm>
          <a:off x="60102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9525</xdr:rowOff>
    </xdr:from>
    <xdr:ext cx="123825" cy="104775"/>
    <xdr:sp>
      <xdr:nvSpPr>
        <xdr:cNvPr id="5" name="TextBox 5"/>
        <xdr:cNvSpPr txBox="1">
          <a:spLocks noChangeArrowheads="1"/>
        </xdr:cNvSpPr>
      </xdr:nvSpPr>
      <xdr:spPr>
        <a:xfrm>
          <a:off x="30384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9525</xdr:rowOff>
    </xdr:from>
    <xdr:ext cx="123825" cy="104775"/>
    <xdr:sp>
      <xdr:nvSpPr>
        <xdr:cNvPr id="6" name="TextBox 6"/>
        <xdr:cNvSpPr txBox="1">
          <a:spLocks noChangeArrowheads="1"/>
        </xdr:cNvSpPr>
      </xdr:nvSpPr>
      <xdr:spPr>
        <a:xfrm>
          <a:off x="722947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9525</xdr:rowOff>
    </xdr:from>
    <xdr:ext cx="123825" cy="104775"/>
    <xdr:sp>
      <xdr:nvSpPr>
        <xdr:cNvPr id="7" name="TextBox 7"/>
        <xdr:cNvSpPr txBox="1">
          <a:spLocks noChangeArrowheads="1"/>
        </xdr:cNvSpPr>
      </xdr:nvSpPr>
      <xdr:spPr>
        <a:xfrm>
          <a:off x="7591425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9525</xdr:rowOff>
    </xdr:from>
    <xdr:ext cx="123825" cy="104775"/>
    <xdr:sp>
      <xdr:nvSpPr>
        <xdr:cNvPr id="8" name="TextBox 8"/>
        <xdr:cNvSpPr txBox="1">
          <a:spLocks noChangeArrowheads="1"/>
        </xdr:cNvSpPr>
      </xdr:nvSpPr>
      <xdr:spPr>
        <a:xfrm>
          <a:off x="8153400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247650</xdr:colOff>
      <xdr:row>21</xdr:row>
      <xdr:rowOff>371475</xdr:rowOff>
    </xdr:from>
    <xdr:ext cx="238125" cy="180975"/>
    <xdr:sp>
      <xdr:nvSpPr>
        <xdr:cNvPr id="9" name="TextBox 10"/>
        <xdr:cNvSpPr txBox="1">
          <a:spLocks noChangeArrowheads="1"/>
        </xdr:cNvSpPr>
      </xdr:nvSpPr>
      <xdr:spPr>
        <a:xfrm>
          <a:off x="3286125" y="53721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12</xdr:col>
      <xdr:colOff>247650</xdr:colOff>
      <xdr:row>10</xdr:row>
      <xdr:rowOff>104775</xdr:rowOff>
    </xdr:from>
    <xdr:ext cx="219075" cy="161925"/>
    <xdr:sp>
      <xdr:nvSpPr>
        <xdr:cNvPr id="10" name="TextBox 11"/>
        <xdr:cNvSpPr txBox="1">
          <a:spLocks noChangeArrowheads="1"/>
        </xdr:cNvSpPr>
      </xdr:nvSpPr>
      <xdr:spPr>
        <a:xfrm>
          <a:off x="6257925" y="2514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6</xdr:col>
      <xdr:colOff>266700</xdr:colOff>
      <xdr:row>19</xdr:row>
      <xdr:rowOff>209550</xdr:rowOff>
    </xdr:from>
    <xdr:ext cx="219075" cy="161925"/>
    <xdr:sp>
      <xdr:nvSpPr>
        <xdr:cNvPr id="11" name="TextBox 13"/>
        <xdr:cNvSpPr txBox="1">
          <a:spLocks noChangeArrowheads="1"/>
        </xdr:cNvSpPr>
      </xdr:nvSpPr>
      <xdr:spPr>
        <a:xfrm>
          <a:off x="3724275" y="4695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6</xdr:col>
      <xdr:colOff>238125</xdr:colOff>
      <xdr:row>21</xdr:row>
      <xdr:rowOff>381000</xdr:rowOff>
    </xdr:from>
    <xdr:ext cx="219075" cy="180975"/>
    <xdr:sp>
      <xdr:nvSpPr>
        <xdr:cNvPr id="12" name="TextBox 14"/>
        <xdr:cNvSpPr txBox="1">
          <a:spLocks noChangeArrowheads="1"/>
        </xdr:cNvSpPr>
      </xdr:nvSpPr>
      <xdr:spPr>
        <a:xfrm>
          <a:off x="3695700" y="53816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14</xdr:col>
      <xdr:colOff>0</xdr:colOff>
      <xdr:row>9</xdr:row>
      <xdr:rowOff>9525</xdr:rowOff>
    </xdr:from>
    <xdr:ext cx="123825" cy="104775"/>
    <xdr:sp>
      <xdr:nvSpPr>
        <xdr:cNvPr id="13" name="TextBox 15"/>
        <xdr:cNvSpPr txBox="1">
          <a:spLocks noChangeArrowheads="1"/>
        </xdr:cNvSpPr>
      </xdr:nvSpPr>
      <xdr:spPr>
        <a:xfrm>
          <a:off x="6553200" y="2209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21</xdr:row>
      <xdr:rowOff>38100</xdr:rowOff>
    </xdr:from>
    <xdr:ext cx="219075" cy="161925"/>
    <xdr:sp>
      <xdr:nvSpPr>
        <xdr:cNvPr id="14" name="TextBox 16"/>
        <xdr:cNvSpPr txBox="1">
          <a:spLocks noChangeArrowheads="1"/>
        </xdr:cNvSpPr>
      </xdr:nvSpPr>
      <xdr:spPr>
        <a:xfrm>
          <a:off x="6877050" y="50387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247650</xdr:colOff>
      <xdr:row>21</xdr:row>
      <xdr:rowOff>28575</xdr:rowOff>
    </xdr:from>
    <xdr:ext cx="219075" cy="161925"/>
    <xdr:sp>
      <xdr:nvSpPr>
        <xdr:cNvPr id="15" name="TextBox 17"/>
        <xdr:cNvSpPr txBox="1">
          <a:spLocks noChangeArrowheads="1"/>
        </xdr:cNvSpPr>
      </xdr:nvSpPr>
      <xdr:spPr>
        <a:xfrm>
          <a:off x="7839075" y="5029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219075</xdr:colOff>
      <xdr:row>21</xdr:row>
      <xdr:rowOff>57150</xdr:rowOff>
    </xdr:from>
    <xdr:ext cx="219075" cy="161925"/>
    <xdr:sp>
      <xdr:nvSpPr>
        <xdr:cNvPr id="16" name="TextBox 18"/>
        <xdr:cNvSpPr txBox="1">
          <a:spLocks noChangeArrowheads="1"/>
        </xdr:cNvSpPr>
      </xdr:nvSpPr>
      <xdr:spPr>
        <a:xfrm>
          <a:off x="6229350" y="5057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17</xdr:col>
      <xdr:colOff>0</xdr:colOff>
      <xdr:row>19</xdr:row>
      <xdr:rowOff>9525</xdr:rowOff>
    </xdr:from>
    <xdr:ext cx="123825" cy="104775"/>
    <xdr:sp>
      <xdr:nvSpPr>
        <xdr:cNvPr id="17" name="TextBox 19"/>
        <xdr:cNvSpPr txBox="1">
          <a:spLocks noChangeArrowheads="1"/>
        </xdr:cNvSpPr>
      </xdr:nvSpPr>
      <xdr:spPr>
        <a:xfrm>
          <a:off x="7591425" y="4495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381000</xdr:colOff>
      <xdr:row>21</xdr:row>
      <xdr:rowOff>400050</xdr:rowOff>
    </xdr:from>
    <xdr:ext cx="219075" cy="161925"/>
    <xdr:sp>
      <xdr:nvSpPr>
        <xdr:cNvPr id="18" name="TextBox 20"/>
        <xdr:cNvSpPr txBox="1">
          <a:spLocks noChangeArrowheads="1"/>
        </xdr:cNvSpPr>
      </xdr:nvSpPr>
      <xdr:spPr>
        <a:xfrm>
          <a:off x="6934200" y="540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180975</xdr:colOff>
      <xdr:row>21</xdr:row>
      <xdr:rowOff>28575</xdr:rowOff>
    </xdr:from>
    <xdr:ext cx="219075" cy="161925"/>
    <xdr:sp>
      <xdr:nvSpPr>
        <xdr:cNvPr id="19" name="TextBox 21"/>
        <xdr:cNvSpPr txBox="1">
          <a:spLocks noChangeArrowheads="1"/>
        </xdr:cNvSpPr>
      </xdr:nvSpPr>
      <xdr:spPr>
        <a:xfrm>
          <a:off x="4629150" y="5029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171450</xdr:colOff>
      <xdr:row>21</xdr:row>
      <xdr:rowOff>28575</xdr:rowOff>
    </xdr:from>
    <xdr:ext cx="219075" cy="161925"/>
    <xdr:sp>
      <xdr:nvSpPr>
        <xdr:cNvPr id="20" name="TextBox 22"/>
        <xdr:cNvSpPr txBox="1">
          <a:spLocks noChangeArrowheads="1"/>
        </xdr:cNvSpPr>
      </xdr:nvSpPr>
      <xdr:spPr>
        <a:xfrm>
          <a:off x="5362575" y="5029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200025</xdr:colOff>
      <xdr:row>21</xdr:row>
      <xdr:rowOff>390525</xdr:rowOff>
    </xdr:from>
    <xdr:ext cx="219075" cy="180975"/>
    <xdr:sp>
      <xdr:nvSpPr>
        <xdr:cNvPr id="21" name="TextBox 23"/>
        <xdr:cNvSpPr txBox="1">
          <a:spLocks noChangeArrowheads="1"/>
        </xdr:cNvSpPr>
      </xdr:nvSpPr>
      <xdr:spPr>
        <a:xfrm>
          <a:off x="4648200" y="53911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228600</xdr:colOff>
      <xdr:row>21</xdr:row>
      <xdr:rowOff>390525</xdr:rowOff>
    </xdr:from>
    <xdr:ext cx="219075" cy="161925"/>
    <xdr:sp>
      <xdr:nvSpPr>
        <xdr:cNvPr id="22" name="TextBox 24"/>
        <xdr:cNvSpPr txBox="1">
          <a:spLocks noChangeArrowheads="1"/>
        </xdr:cNvSpPr>
      </xdr:nvSpPr>
      <xdr:spPr>
        <a:xfrm>
          <a:off x="54197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257175</xdr:colOff>
      <xdr:row>21</xdr:row>
      <xdr:rowOff>381000</xdr:rowOff>
    </xdr:from>
    <xdr:ext cx="219075" cy="161925"/>
    <xdr:sp>
      <xdr:nvSpPr>
        <xdr:cNvPr id="23" name="TextBox 25"/>
        <xdr:cNvSpPr txBox="1">
          <a:spLocks noChangeArrowheads="1"/>
        </xdr:cNvSpPr>
      </xdr:nvSpPr>
      <xdr:spPr>
        <a:xfrm>
          <a:off x="6267450" y="53816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8</xdr:row>
      <xdr:rowOff>0</xdr:rowOff>
    </xdr:from>
    <xdr:ext cx="238125" cy="180975"/>
    <xdr:sp>
      <xdr:nvSpPr>
        <xdr:cNvPr id="1" name="TextBox 1"/>
        <xdr:cNvSpPr txBox="1">
          <a:spLocks noChangeArrowheads="1"/>
        </xdr:cNvSpPr>
      </xdr:nvSpPr>
      <xdr:spPr>
        <a:xfrm>
          <a:off x="2009775" y="22288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4</xdr:col>
      <xdr:colOff>0</xdr:colOff>
      <xdr:row>9</xdr:row>
      <xdr:rowOff>9525</xdr:rowOff>
    </xdr:from>
    <xdr:ext cx="123825" cy="104775"/>
    <xdr:sp>
      <xdr:nvSpPr>
        <xdr:cNvPr id="2" name="TextBox 2"/>
        <xdr:cNvSpPr txBox="1">
          <a:spLocks noChangeArrowheads="1"/>
        </xdr:cNvSpPr>
      </xdr:nvSpPr>
      <xdr:spPr>
        <a:xfrm>
          <a:off x="2619375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9525</xdr:rowOff>
    </xdr:from>
    <xdr:ext cx="123825" cy="104775"/>
    <xdr:sp>
      <xdr:nvSpPr>
        <xdr:cNvPr id="3" name="TextBox 3"/>
        <xdr:cNvSpPr txBox="1">
          <a:spLocks noChangeArrowheads="1"/>
        </xdr:cNvSpPr>
      </xdr:nvSpPr>
      <xdr:spPr>
        <a:xfrm>
          <a:off x="5591175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9525</xdr:rowOff>
    </xdr:from>
    <xdr:ext cx="123825" cy="104775"/>
    <xdr:sp>
      <xdr:nvSpPr>
        <xdr:cNvPr id="4" name="TextBox 4"/>
        <xdr:cNvSpPr txBox="1">
          <a:spLocks noChangeArrowheads="1"/>
        </xdr:cNvSpPr>
      </xdr:nvSpPr>
      <xdr:spPr>
        <a:xfrm>
          <a:off x="6010275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9525</xdr:rowOff>
    </xdr:from>
    <xdr:ext cx="123825" cy="104775"/>
    <xdr:sp>
      <xdr:nvSpPr>
        <xdr:cNvPr id="5" name="TextBox 5"/>
        <xdr:cNvSpPr txBox="1">
          <a:spLocks noChangeArrowheads="1"/>
        </xdr:cNvSpPr>
      </xdr:nvSpPr>
      <xdr:spPr>
        <a:xfrm>
          <a:off x="3038475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9525</xdr:rowOff>
    </xdr:from>
    <xdr:ext cx="123825" cy="104775"/>
    <xdr:sp>
      <xdr:nvSpPr>
        <xdr:cNvPr id="6" name="TextBox 6"/>
        <xdr:cNvSpPr txBox="1">
          <a:spLocks noChangeArrowheads="1"/>
        </xdr:cNvSpPr>
      </xdr:nvSpPr>
      <xdr:spPr>
        <a:xfrm>
          <a:off x="7229475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9525</xdr:rowOff>
    </xdr:from>
    <xdr:ext cx="123825" cy="104775"/>
    <xdr:sp>
      <xdr:nvSpPr>
        <xdr:cNvPr id="7" name="TextBox 7"/>
        <xdr:cNvSpPr txBox="1">
          <a:spLocks noChangeArrowheads="1"/>
        </xdr:cNvSpPr>
      </xdr:nvSpPr>
      <xdr:spPr>
        <a:xfrm>
          <a:off x="7829550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9525</xdr:rowOff>
    </xdr:from>
    <xdr:ext cx="123825" cy="104775"/>
    <xdr:sp>
      <xdr:nvSpPr>
        <xdr:cNvPr id="8" name="TextBox 8"/>
        <xdr:cNvSpPr txBox="1">
          <a:spLocks noChangeArrowheads="1"/>
        </xdr:cNvSpPr>
      </xdr:nvSpPr>
      <xdr:spPr>
        <a:xfrm>
          <a:off x="8391525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247650</xdr:colOff>
      <xdr:row>21</xdr:row>
      <xdr:rowOff>371475</xdr:rowOff>
    </xdr:from>
    <xdr:ext cx="238125" cy="180975"/>
    <xdr:sp>
      <xdr:nvSpPr>
        <xdr:cNvPr id="9" name="TextBox 10"/>
        <xdr:cNvSpPr txBox="1">
          <a:spLocks noChangeArrowheads="1"/>
        </xdr:cNvSpPr>
      </xdr:nvSpPr>
      <xdr:spPr>
        <a:xfrm>
          <a:off x="3286125" y="56007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12</xdr:col>
      <xdr:colOff>247650</xdr:colOff>
      <xdr:row>10</xdr:row>
      <xdr:rowOff>104775</xdr:rowOff>
    </xdr:from>
    <xdr:ext cx="219075" cy="161925"/>
    <xdr:sp>
      <xdr:nvSpPr>
        <xdr:cNvPr id="10" name="TextBox 11"/>
        <xdr:cNvSpPr txBox="1">
          <a:spLocks noChangeArrowheads="1"/>
        </xdr:cNvSpPr>
      </xdr:nvSpPr>
      <xdr:spPr>
        <a:xfrm>
          <a:off x="6257925" y="2743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3</xdr:col>
      <xdr:colOff>219075</xdr:colOff>
      <xdr:row>7</xdr:row>
      <xdr:rowOff>190500</xdr:rowOff>
    </xdr:from>
    <xdr:ext cx="238125" cy="180975"/>
    <xdr:sp>
      <xdr:nvSpPr>
        <xdr:cNvPr id="11" name="TextBox 12"/>
        <xdr:cNvSpPr txBox="1">
          <a:spLocks noChangeArrowheads="1"/>
        </xdr:cNvSpPr>
      </xdr:nvSpPr>
      <xdr:spPr>
        <a:xfrm>
          <a:off x="2419350" y="22193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6</xdr:col>
      <xdr:colOff>266700</xdr:colOff>
      <xdr:row>19</xdr:row>
      <xdr:rowOff>209550</xdr:rowOff>
    </xdr:from>
    <xdr:ext cx="219075" cy="161925"/>
    <xdr:sp>
      <xdr:nvSpPr>
        <xdr:cNvPr id="12" name="TextBox 13"/>
        <xdr:cNvSpPr txBox="1">
          <a:spLocks noChangeArrowheads="1"/>
        </xdr:cNvSpPr>
      </xdr:nvSpPr>
      <xdr:spPr>
        <a:xfrm>
          <a:off x="3724275" y="4924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6</xdr:col>
      <xdr:colOff>238125</xdr:colOff>
      <xdr:row>21</xdr:row>
      <xdr:rowOff>381000</xdr:rowOff>
    </xdr:from>
    <xdr:ext cx="219075" cy="180975"/>
    <xdr:sp>
      <xdr:nvSpPr>
        <xdr:cNvPr id="13" name="TextBox 14"/>
        <xdr:cNvSpPr txBox="1">
          <a:spLocks noChangeArrowheads="1"/>
        </xdr:cNvSpPr>
      </xdr:nvSpPr>
      <xdr:spPr>
        <a:xfrm>
          <a:off x="3695700" y="56102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(4)</a:t>
          </a:r>
        </a:p>
      </xdr:txBody>
    </xdr:sp>
    <xdr:clientData/>
  </xdr:oneCellAnchor>
  <xdr:oneCellAnchor>
    <xdr:from>
      <xdr:col>14</xdr:col>
      <xdr:colOff>0</xdr:colOff>
      <xdr:row>9</xdr:row>
      <xdr:rowOff>9525</xdr:rowOff>
    </xdr:from>
    <xdr:ext cx="123825" cy="104775"/>
    <xdr:sp>
      <xdr:nvSpPr>
        <xdr:cNvPr id="14" name="TextBox 15"/>
        <xdr:cNvSpPr txBox="1">
          <a:spLocks noChangeArrowheads="1"/>
        </xdr:cNvSpPr>
      </xdr:nvSpPr>
      <xdr:spPr>
        <a:xfrm>
          <a:off x="6553200" y="2438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21</xdr:row>
      <xdr:rowOff>38100</xdr:rowOff>
    </xdr:from>
    <xdr:ext cx="219075" cy="161925"/>
    <xdr:sp>
      <xdr:nvSpPr>
        <xdr:cNvPr id="15" name="TextBox 16"/>
        <xdr:cNvSpPr txBox="1">
          <a:spLocks noChangeArrowheads="1"/>
        </xdr:cNvSpPr>
      </xdr:nvSpPr>
      <xdr:spPr>
        <a:xfrm>
          <a:off x="6877050" y="5267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18</xdr:col>
      <xdr:colOff>247650</xdr:colOff>
      <xdr:row>21</xdr:row>
      <xdr:rowOff>28575</xdr:rowOff>
    </xdr:from>
    <xdr:ext cx="219075" cy="161925"/>
    <xdr:sp>
      <xdr:nvSpPr>
        <xdr:cNvPr id="16" name="TextBox 17"/>
        <xdr:cNvSpPr txBox="1">
          <a:spLocks noChangeArrowheads="1"/>
        </xdr:cNvSpPr>
      </xdr:nvSpPr>
      <xdr:spPr>
        <a:xfrm>
          <a:off x="8077200" y="5257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219075</xdr:colOff>
      <xdr:row>21</xdr:row>
      <xdr:rowOff>57150</xdr:rowOff>
    </xdr:from>
    <xdr:ext cx="219075" cy="161925"/>
    <xdr:sp>
      <xdr:nvSpPr>
        <xdr:cNvPr id="17" name="TextBox 18"/>
        <xdr:cNvSpPr txBox="1">
          <a:spLocks noChangeArrowheads="1"/>
        </xdr:cNvSpPr>
      </xdr:nvSpPr>
      <xdr:spPr>
        <a:xfrm>
          <a:off x="6229350" y="52863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18</xdr:col>
      <xdr:colOff>0</xdr:colOff>
      <xdr:row>19</xdr:row>
      <xdr:rowOff>9525</xdr:rowOff>
    </xdr:from>
    <xdr:ext cx="123825" cy="104775"/>
    <xdr:sp>
      <xdr:nvSpPr>
        <xdr:cNvPr id="18" name="TextBox 19"/>
        <xdr:cNvSpPr txBox="1">
          <a:spLocks noChangeArrowheads="1"/>
        </xdr:cNvSpPr>
      </xdr:nvSpPr>
      <xdr:spPr>
        <a:xfrm>
          <a:off x="7829550" y="47244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381000</xdr:colOff>
      <xdr:row>21</xdr:row>
      <xdr:rowOff>400050</xdr:rowOff>
    </xdr:from>
    <xdr:ext cx="219075" cy="161925"/>
    <xdr:sp>
      <xdr:nvSpPr>
        <xdr:cNvPr id="19" name="TextBox 20"/>
        <xdr:cNvSpPr txBox="1">
          <a:spLocks noChangeArrowheads="1"/>
        </xdr:cNvSpPr>
      </xdr:nvSpPr>
      <xdr:spPr>
        <a:xfrm>
          <a:off x="6934200" y="5629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180975</xdr:colOff>
      <xdr:row>21</xdr:row>
      <xdr:rowOff>28575</xdr:rowOff>
    </xdr:from>
    <xdr:ext cx="219075" cy="161925"/>
    <xdr:sp>
      <xdr:nvSpPr>
        <xdr:cNvPr id="20" name="TextBox 21"/>
        <xdr:cNvSpPr txBox="1">
          <a:spLocks noChangeArrowheads="1"/>
        </xdr:cNvSpPr>
      </xdr:nvSpPr>
      <xdr:spPr>
        <a:xfrm>
          <a:off x="4629150" y="5257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171450</xdr:colOff>
      <xdr:row>21</xdr:row>
      <xdr:rowOff>28575</xdr:rowOff>
    </xdr:from>
    <xdr:ext cx="219075" cy="161925"/>
    <xdr:sp>
      <xdr:nvSpPr>
        <xdr:cNvPr id="21" name="TextBox 22"/>
        <xdr:cNvSpPr txBox="1">
          <a:spLocks noChangeArrowheads="1"/>
        </xdr:cNvSpPr>
      </xdr:nvSpPr>
      <xdr:spPr>
        <a:xfrm>
          <a:off x="5362575" y="5257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8</xdr:col>
      <xdr:colOff>200025</xdr:colOff>
      <xdr:row>21</xdr:row>
      <xdr:rowOff>390525</xdr:rowOff>
    </xdr:from>
    <xdr:ext cx="219075" cy="180975"/>
    <xdr:sp>
      <xdr:nvSpPr>
        <xdr:cNvPr id="22" name="TextBox 23"/>
        <xdr:cNvSpPr txBox="1">
          <a:spLocks noChangeArrowheads="1"/>
        </xdr:cNvSpPr>
      </xdr:nvSpPr>
      <xdr:spPr>
        <a:xfrm>
          <a:off x="4648200" y="56197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10</xdr:col>
      <xdr:colOff>228600</xdr:colOff>
      <xdr:row>21</xdr:row>
      <xdr:rowOff>390525</xdr:rowOff>
    </xdr:from>
    <xdr:ext cx="219075" cy="161925"/>
    <xdr:sp>
      <xdr:nvSpPr>
        <xdr:cNvPr id="23" name="TextBox 24"/>
        <xdr:cNvSpPr txBox="1">
          <a:spLocks noChangeArrowheads="1"/>
        </xdr:cNvSpPr>
      </xdr:nvSpPr>
      <xdr:spPr>
        <a:xfrm>
          <a:off x="5419725" y="56197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  <xdr:oneCellAnchor>
    <xdr:from>
      <xdr:col>12</xdr:col>
      <xdr:colOff>257175</xdr:colOff>
      <xdr:row>21</xdr:row>
      <xdr:rowOff>381000</xdr:rowOff>
    </xdr:from>
    <xdr:ext cx="219075" cy="161925"/>
    <xdr:sp>
      <xdr:nvSpPr>
        <xdr:cNvPr id="24" name="TextBox 25"/>
        <xdr:cNvSpPr txBox="1">
          <a:spLocks noChangeArrowheads="1"/>
        </xdr:cNvSpPr>
      </xdr:nvSpPr>
      <xdr:spPr>
        <a:xfrm>
          <a:off x="6267450" y="56102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(5)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171450</xdr:colOff>
      <xdr:row>10</xdr:row>
      <xdr:rowOff>9525</xdr:rowOff>
    </xdr:from>
    <xdr:ext cx="123825" cy="104775"/>
    <xdr:sp>
      <xdr:nvSpPr>
        <xdr:cNvPr id="1" name="TextBox 2"/>
        <xdr:cNvSpPr txBox="1">
          <a:spLocks noChangeArrowheads="1"/>
        </xdr:cNvSpPr>
      </xdr:nvSpPr>
      <xdr:spPr>
        <a:xfrm>
          <a:off x="4914900" y="25336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9525</xdr:rowOff>
    </xdr:from>
    <xdr:ext cx="76200" cy="104775"/>
    <xdr:sp>
      <xdr:nvSpPr>
        <xdr:cNvPr id="2" name="TextBox 3"/>
        <xdr:cNvSpPr txBox="1">
          <a:spLocks noChangeArrowheads="1"/>
        </xdr:cNvSpPr>
      </xdr:nvSpPr>
      <xdr:spPr>
        <a:xfrm>
          <a:off x="1743075" y="2343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11</xdr:col>
      <xdr:colOff>171450</xdr:colOff>
      <xdr:row>10</xdr:row>
      <xdr:rowOff>9525</xdr:rowOff>
    </xdr:from>
    <xdr:ext cx="123825" cy="104775"/>
    <xdr:sp>
      <xdr:nvSpPr>
        <xdr:cNvPr id="3" name="TextBox 5"/>
        <xdr:cNvSpPr txBox="1">
          <a:spLocks noChangeArrowheads="1"/>
        </xdr:cNvSpPr>
      </xdr:nvSpPr>
      <xdr:spPr>
        <a:xfrm>
          <a:off x="4914900" y="25336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Y8" sqref="Y8"/>
    </sheetView>
  </sheetViews>
  <sheetFormatPr defaultColWidth="11.421875" defaultRowHeight="12.75"/>
  <cols>
    <col min="1" max="1" width="21.57421875" style="0" customWidth="1"/>
    <col min="2" max="2" width="7.140625" style="0" customWidth="1"/>
    <col min="3" max="6" width="6.28125" style="0" customWidth="1"/>
    <col min="7" max="7" width="9.57421875" style="0" customWidth="1"/>
    <col min="8" max="8" width="5.28125" style="0" customWidth="1"/>
    <col min="9" max="9" width="5.7109375" style="0" customWidth="1"/>
    <col min="10" max="10" width="5.421875" style="0" customWidth="1"/>
    <col min="11" max="11" width="6.00390625" style="0" customWidth="1"/>
    <col min="12" max="13" width="6.28125" style="0" customWidth="1"/>
    <col min="14" max="14" width="1.8515625" style="0" customWidth="1"/>
    <col min="15" max="15" width="8.57421875" style="0" customWidth="1"/>
    <col min="16" max="16" width="1.57421875" style="0" customWidth="1"/>
    <col min="17" max="17" width="5.421875" style="0" customWidth="1"/>
    <col min="18" max="18" width="8.421875" style="0" customWidth="1"/>
    <col min="19" max="19" width="7.421875" style="0" customWidth="1"/>
  </cols>
  <sheetData>
    <row r="1" spans="1:19" ht="27" thickBot="1">
      <c r="A1" s="141" t="s">
        <v>70</v>
      </c>
      <c r="O1" s="373" t="s">
        <v>55</v>
      </c>
      <c r="P1" s="373"/>
      <c r="Q1" s="373"/>
      <c r="R1" s="368">
        <v>40242</v>
      </c>
      <c r="S1" s="368"/>
    </row>
    <row r="2" spans="1:19" ht="19.5" thickBot="1" thickTop="1">
      <c r="A2" s="16" t="s">
        <v>1</v>
      </c>
      <c r="B2" s="72">
        <v>5</v>
      </c>
      <c r="C2" s="65">
        <v>5</v>
      </c>
      <c r="D2" s="59">
        <v>6</v>
      </c>
      <c r="E2" s="161" t="s">
        <v>32</v>
      </c>
      <c r="F2" s="66" t="s">
        <v>32</v>
      </c>
      <c r="G2" s="160">
        <v>7</v>
      </c>
      <c r="H2" s="369">
        <v>8</v>
      </c>
      <c r="I2" s="370"/>
      <c r="J2" s="369">
        <v>9</v>
      </c>
      <c r="K2" s="370"/>
      <c r="L2" s="162" t="s">
        <v>34</v>
      </c>
      <c r="M2" s="163" t="s">
        <v>34</v>
      </c>
      <c r="N2" s="69"/>
      <c r="O2" s="164" t="s">
        <v>35</v>
      </c>
      <c r="P2" s="68"/>
      <c r="Q2" s="164" t="s">
        <v>35</v>
      </c>
      <c r="R2" s="165" t="s">
        <v>35</v>
      </c>
      <c r="S2" s="165" t="s">
        <v>35</v>
      </c>
    </row>
    <row r="3" spans="1:19" ht="34.5" thickBot="1">
      <c r="A3" s="18" t="s">
        <v>0</v>
      </c>
      <c r="B3" s="159" t="s">
        <v>43</v>
      </c>
      <c r="C3" s="60" t="s">
        <v>3</v>
      </c>
      <c r="D3" s="60" t="s">
        <v>3</v>
      </c>
      <c r="E3" s="62" t="s">
        <v>2</v>
      </c>
      <c r="F3" s="54" t="s">
        <v>3</v>
      </c>
      <c r="G3" s="56" t="s">
        <v>3</v>
      </c>
      <c r="H3" s="371" t="s">
        <v>3</v>
      </c>
      <c r="I3" s="372"/>
      <c r="J3" s="371" t="s">
        <v>3</v>
      </c>
      <c r="K3" s="372"/>
      <c r="L3" s="62" t="s">
        <v>2</v>
      </c>
      <c r="M3" s="71" t="s">
        <v>3</v>
      </c>
      <c r="N3" s="70"/>
      <c r="O3" s="73" t="s">
        <v>44</v>
      </c>
      <c r="P3" s="68"/>
      <c r="Q3" s="74" t="s">
        <v>2</v>
      </c>
      <c r="R3" s="75" t="s">
        <v>3</v>
      </c>
      <c r="S3" s="75" t="s">
        <v>54</v>
      </c>
    </row>
    <row r="4" spans="1:19" ht="16.5" thickTop="1">
      <c r="A4" s="19" t="s">
        <v>4</v>
      </c>
      <c r="B4" s="95">
        <v>5</v>
      </c>
      <c r="C4" s="96">
        <v>6</v>
      </c>
      <c r="D4" s="103">
        <v>5</v>
      </c>
      <c r="E4" s="97">
        <v>11</v>
      </c>
      <c r="F4" s="97">
        <f>SUM(C4:D4)</f>
        <v>11</v>
      </c>
      <c r="G4" s="98">
        <v>4</v>
      </c>
      <c r="H4" s="374">
        <v>4</v>
      </c>
      <c r="I4" s="375"/>
      <c r="J4" s="374">
        <v>4</v>
      </c>
      <c r="K4" s="376"/>
      <c r="L4" s="97">
        <v>12</v>
      </c>
      <c r="M4" s="99">
        <f aca="true" t="shared" si="0" ref="M4:M9">SUM(G4:K4)</f>
        <v>12</v>
      </c>
      <c r="N4" s="100"/>
      <c r="O4" s="101">
        <f aca="true" t="shared" si="1" ref="O4:O9">F4+M4</f>
        <v>23</v>
      </c>
      <c r="P4" s="87"/>
      <c r="Q4" s="102">
        <v>23</v>
      </c>
      <c r="R4" s="103">
        <f aca="true" t="shared" si="2" ref="R4:R10">F4+M4</f>
        <v>23</v>
      </c>
      <c r="S4" s="103">
        <f>R4-Q4</f>
        <v>0</v>
      </c>
    </row>
    <row r="5" spans="1:19" ht="15.75">
      <c r="A5" s="20" t="s">
        <v>5</v>
      </c>
      <c r="B5" s="104">
        <v>5</v>
      </c>
      <c r="C5" s="105">
        <v>5</v>
      </c>
      <c r="D5" s="105">
        <v>4</v>
      </c>
      <c r="E5" s="106">
        <v>9</v>
      </c>
      <c r="F5" s="106">
        <v>9</v>
      </c>
      <c r="G5" s="107">
        <v>4</v>
      </c>
      <c r="H5" s="377">
        <v>4</v>
      </c>
      <c r="I5" s="378"/>
      <c r="J5" s="377">
        <v>4</v>
      </c>
      <c r="K5" s="379"/>
      <c r="L5" s="106">
        <v>12</v>
      </c>
      <c r="M5" s="108">
        <f t="shared" si="0"/>
        <v>12</v>
      </c>
      <c r="N5" s="100"/>
      <c r="O5" s="109">
        <f t="shared" si="1"/>
        <v>21</v>
      </c>
      <c r="P5" s="87"/>
      <c r="Q5" s="109">
        <v>21</v>
      </c>
      <c r="R5" s="110">
        <f t="shared" si="2"/>
        <v>21</v>
      </c>
      <c r="S5" s="111">
        <f>Q5-R5</f>
        <v>0</v>
      </c>
    </row>
    <row r="6" spans="1:19" ht="15.75">
      <c r="A6" s="21" t="s">
        <v>20</v>
      </c>
      <c r="B6" s="104"/>
      <c r="C6" s="105"/>
      <c r="D6" s="110">
        <v>5</v>
      </c>
      <c r="E6" s="106">
        <v>5</v>
      </c>
      <c r="F6" s="106">
        <v>5</v>
      </c>
      <c r="G6" s="107">
        <v>4</v>
      </c>
      <c r="H6" s="377">
        <v>4</v>
      </c>
      <c r="I6" s="378"/>
      <c r="J6" s="377">
        <v>3</v>
      </c>
      <c r="K6" s="379"/>
      <c r="L6" s="106">
        <v>11</v>
      </c>
      <c r="M6" s="108">
        <f t="shared" si="0"/>
        <v>11</v>
      </c>
      <c r="N6" s="100"/>
      <c r="O6" s="109">
        <f t="shared" si="1"/>
        <v>16</v>
      </c>
      <c r="P6" s="87"/>
      <c r="Q6" s="109">
        <v>16</v>
      </c>
      <c r="R6" s="110">
        <f t="shared" si="2"/>
        <v>16</v>
      </c>
      <c r="S6" s="111">
        <f>Q6-R6</f>
        <v>0</v>
      </c>
    </row>
    <row r="7" spans="1:19" ht="15.75">
      <c r="A7" s="20" t="s">
        <v>6</v>
      </c>
      <c r="B7" s="104">
        <v>5</v>
      </c>
      <c r="C7" s="105">
        <v>5</v>
      </c>
      <c r="D7" s="105">
        <v>5</v>
      </c>
      <c r="E7" s="106">
        <v>10</v>
      </c>
      <c r="F7" s="106">
        <v>10</v>
      </c>
      <c r="G7" s="112">
        <v>4</v>
      </c>
      <c r="H7" s="380">
        <v>4</v>
      </c>
      <c r="I7" s="378"/>
      <c r="J7" s="380">
        <v>4</v>
      </c>
      <c r="K7" s="367"/>
      <c r="L7" s="106">
        <v>12</v>
      </c>
      <c r="M7" s="108">
        <f t="shared" si="0"/>
        <v>12</v>
      </c>
      <c r="N7" s="100"/>
      <c r="O7" s="109">
        <f t="shared" si="1"/>
        <v>22</v>
      </c>
      <c r="P7" s="87"/>
      <c r="Q7" s="109">
        <v>22</v>
      </c>
      <c r="R7" s="110">
        <f t="shared" si="2"/>
        <v>22</v>
      </c>
      <c r="S7" s="111">
        <f>Q7-R7</f>
        <v>0</v>
      </c>
    </row>
    <row r="8" spans="1:19" ht="15.75">
      <c r="A8" s="20" t="s">
        <v>7</v>
      </c>
      <c r="B8" s="104">
        <v>2</v>
      </c>
      <c r="C8" s="105">
        <v>3</v>
      </c>
      <c r="D8" s="105">
        <v>3</v>
      </c>
      <c r="E8" s="106">
        <v>6</v>
      </c>
      <c r="F8" s="106">
        <v>6</v>
      </c>
      <c r="G8" s="113">
        <v>3</v>
      </c>
      <c r="H8" s="365">
        <v>3</v>
      </c>
      <c r="I8" s="378"/>
      <c r="J8" s="365">
        <v>2</v>
      </c>
      <c r="K8" s="366"/>
      <c r="L8" s="106">
        <v>8</v>
      </c>
      <c r="M8" s="108">
        <f t="shared" si="0"/>
        <v>8</v>
      </c>
      <c r="N8" s="100"/>
      <c r="O8" s="109">
        <f t="shared" si="1"/>
        <v>14</v>
      </c>
      <c r="P8" s="87"/>
      <c r="Q8" s="109">
        <v>14</v>
      </c>
      <c r="R8" s="110">
        <f t="shared" si="2"/>
        <v>14</v>
      </c>
      <c r="S8" s="111">
        <f>Q8-R8</f>
        <v>0</v>
      </c>
    </row>
    <row r="9" spans="1:19" ht="16.5" thickBot="1">
      <c r="A9" s="20" t="s">
        <v>8</v>
      </c>
      <c r="B9" s="104">
        <v>2</v>
      </c>
      <c r="C9" s="105">
        <v>2</v>
      </c>
      <c r="D9" s="105">
        <v>2</v>
      </c>
      <c r="E9" s="106">
        <v>4</v>
      </c>
      <c r="F9" s="145">
        <v>4</v>
      </c>
      <c r="G9" s="186">
        <v>2</v>
      </c>
      <c r="H9" s="377">
        <v>2</v>
      </c>
      <c r="I9" s="379"/>
      <c r="J9" s="364">
        <v>2</v>
      </c>
      <c r="K9" s="363"/>
      <c r="L9" s="106">
        <v>6</v>
      </c>
      <c r="M9" s="108">
        <f t="shared" si="0"/>
        <v>6</v>
      </c>
      <c r="N9" s="100"/>
      <c r="O9" s="109">
        <f t="shared" si="1"/>
        <v>10</v>
      </c>
      <c r="P9" s="87"/>
      <c r="Q9" s="109">
        <v>10</v>
      </c>
      <c r="R9" s="110">
        <f t="shared" si="2"/>
        <v>10</v>
      </c>
      <c r="S9" s="111">
        <f>Q9-R9</f>
        <v>0</v>
      </c>
    </row>
    <row r="10" spans="1:19" ht="17.25" thickBot="1" thickTop="1">
      <c r="A10" s="57" t="s">
        <v>9</v>
      </c>
      <c r="B10" s="114">
        <v>2</v>
      </c>
      <c r="C10" s="115">
        <v>2</v>
      </c>
      <c r="D10" s="115">
        <v>2</v>
      </c>
      <c r="E10" s="381">
        <v>8</v>
      </c>
      <c r="F10" s="383">
        <f>SUM(C10:D11)</f>
        <v>8</v>
      </c>
      <c r="G10" s="147">
        <v>1</v>
      </c>
      <c r="H10" s="385">
        <v>0</v>
      </c>
      <c r="I10" s="386"/>
      <c r="J10" s="387">
        <v>2</v>
      </c>
      <c r="K10" s="388"/>
      <c r="L10" s="381">
        <v>6</v>
      </c>
      <c r="M10" s="389">
        <f>SUM(H10:K11)+G10</f>
        <v>6</v>
      </c>
      <c r="N10" s="100"/>
      <c r="O10" s="76">
        <f>SUM(C10:D10)+SUM(G10:K10)</f>
        <v>7</v>
      </c>
      <c r="P10" s="87"/>
      <c r="Q10" s="391">
        <v>14</v>
      </c>
      <c r="R10" s="393">
        <f t="shared" si="2"/>
        <v>14</v>
      </c>
      <c r="S10" s="393">
        <f>R10-Q10</f>
        <v>0</v>
      </c>
    </row>
    <row r="11" spans="1:19" ht="30" customHeight="1" thickBot="1" thickTop="1">
      <c r="A11" s="57" t="s">
        <v>10</v>
      </c>
      <c r="B11" s="116">
        <v>2</v>
      </c>
      <c r="C11" s="117">
        <v>2</v>
      </c>
      <c r="D11" s="117">
        <v>2</v>
      </c>
      <c r="E11" s="382"/>
      <c r="F11" s="384"/>
      <c r="G11" s="190" t="s">
        <v>48</v>
      </c>
      <c r="H11" s="395">
        <v>1</v>
      </c>
      <c r="I11" s="396"/>
      <c r="J11" s="387">
        <v>2</v>
      </c>
      <c r="K11" s="388"/>
      <c r="L11" s="382"/>
      <c r="M11" s="390"/>
      <c r="N11" s="100"/>
      <c r="O11" s="76">
        <f>SUM(C11:D11)+SUM(H11:K11)</f>
        <v>7</v>
      </c>
      <c r="P11" s="87"/>
      <c r="Q11" s="392"/>
      <c r="R11" s="394"/>
      <c r="S11" s="394"/>
    </row>
    <row r="12" spans="1:19" ht="16.5" thickTop="1">
      <c r="A12" s="20" t="s">
        <v>11</v>
      </c>
      <c r="B12" s="118">
        <v>1</v>
      </c>
      <c r="C12" s="119">
        <v>1</v>
      </c>
      <c r="D12" s="120">
        <v>1</v>
      </c>
      <c r="E12" s="397">
        <v>4</v>
      </c>
      <c r="F12" s="400">
        <f>SUM(C12:D14)</f>
        <v>4</v>
      </c>
      <c r="G12" s="189">
        <v>2</v>
      </c>
      <c r="H12" s="403">
        <v>1</v>
      </c>
      <c r="I12" s="404"/>
      <c r="J12" s="405">
        <v>2</v>
      </c>
      <c r="K12" s="406"/>
      <c r="L12" s="381">
        <v>16</v>
      </c>
      <c r="M12" s="389">
        <f>SUM(G12:K14)</f>
        <v>16</v>
      </c>
      <c r="N12" s="100"/>
      <c r="O12" s="121">
        <f aca="true" t="shared" si="3" ref="O12:O21">SUM(C12:D12)+SUM(G12:K12)</f>
        <v>7</v>
      </c>
      <c r="P12" s="87"/>
      <c r="Q12" s="409">
        <v>20</v>
      </c>
      <c r="R12" s="412">
        <f>F12+M12</f>
        <v>20</v>
      </c>
      <c r="S12" s="412">
        <f>R12-Q12</f>
        <v>0</v>
      </c>
    </row>
    <row r="13" spans="1:19" ht="16.5" thickBot="1">
      <c r="A13" s="20" t="s">
        <v>12</v>
      </c>
      <c r="B13" s="122">
        <v>1</v>
      </c>
      <c r="C13" s="123">
        <v>1</v>
      </c>
      <c r="D13" s="124">
        <v>0</v>
      </c>
      <c r="E13" s="398"/>
      <c r="F13" s="401"/>
      <c r="G13" s="189">
        <v>2</v>
      </c>
      <c r="H13" s="415">
        <v>1</v>
      </c>
      <c r="I13" s="416"/>
      <c r="J13" s="417">
        <v>2</v>
      </c>
      <c r="K13" s="418"/>
      <c r="L13" s="407"/>
      <c r="M13" s="408"/>
      <c r="N13" s="100"/>
      <c r="O13" s="121">
        <f t="shared" si="3"/>
        <v>6</v>
      </c>
      <c r="P13" s="87"/>
      <c r="Q13" s="410"/>
      <c r="R13" s="413"/>
      <c r="S13" s="413"/>
    </row>
    <row r="14" spans="1:19" ht="17.25" thickBot="1" thickTop="1">
      <c r="A14" s="20" t="s">
        <v>13</v>
      </c>
      <c r="B14" s="125"/>
      <c r="C14" s="126"/>
      <c r="D14" s="127">
        <v>1</v>
      </c>
      <c r="E14" s="399"/>
      <c r="F14" s="402"/>
      <c r="G14" s="185">
        <v>2</v>
      </c>
      <c r="H14" s="419">
        <v>2</v>
      </c>
      <c r="I14" s="420"/>
      <c r="J14" s="417">
        <v>2</v>
      </c>
      <c r="K14" s="418"/>
      <c r="L14" s="382"/>
      <c r="M14" s="390"/>
      <c r="N14" s="100"/>
      <c r="O14" s="121">
        <f t="shared" si="3"/>
        <v>7</v>
      </c>
      <c r="P14" s="87"/>
      <c r="Q14" s="411"/>
      <c r="R14" s="414"/>
      <c r="S14" s="414"/>
    </row>
    <row r="15" spans="1:19" ht="17.25" thickBot="1" thickTop="1">
      <c r="A15" s="58" t="s">
        <v>14</v>
      </c>
      <c r="B15" s="114">
        <v>2</v>
      </c>
      <c r="C15" s="128">
        <v>2</v>
      </c>
      <c r="D15" s="129">
        <v>1</v>
      </c>
      <c r="E15" s="381">
        <v>2</v>
      </c>
      <c r="F15" s="383">
        <f>SUM(C15:D17)</f>
        <v>3</v>
      </c>
      <c r="G15" s="191">
        <v>1</v>
      </c>
      <c r="H15" s="422">
        <v>1</v>
      </c>
      <c r="I15" s="396"/>
      <c r="J15" s="423">
        <v>0</v>
      </c>
      <c r="K15" s="424"/>
      <c r="L15" s="381">
        <v>17</v>
      </c>
      <c r="M15" s="389">
        <f>SUM(G15:K17)</f>
        <v>16</v>
      </c>
      <c r="N15" s="100"/>
      <c r="O15" s="131">
        <f t="shared" si="3"/>
        <v>5</v>
      </c>
      <c r="P15" s="87"/>
      <c r="Q15" s="431">
        <v>19</v>
      </c>
      <c r="R15" s="425">
        <f>F15+M15</f>
        <v>19</v>
      </c>
      <c r="S15" s="425">
        <f>R15-Q15</f>
        <v>0</v>
      </c>
    </row>
    <row r="16" spans="1:19" ht="16.5" thickTop="1">
      <c r="A16" s="58" t="s">
        <v>39</v>
      </c>
      <c r="B16" s="114"/>
      <c r="C16" s="128"/>
      <c r="D16" s="128"/>
      <c r="E16" s="407"/>
      <c r="F16" s="421"/>
      <c r="G16" s="130">
        <v>2</v>
      </c>
      <c r="H16" s="428">
        <v>2</v>
      </c>
      <c r="I16" s="429"/>
      <c r="J16" s="423">
        <v>3</v>
      </c>
      <c r="K16" s="424"/>
      <c r="L16" s="407"/>
      <c r="M16" s="408"/>
      <c r="N16" s="100"/>
      <c r="O16" s="131">
        <f t="shared" si="3"/>
        <v>7</v>
      </c>
      <c r="P16" s="87"/>
      <c r="Q16" s="432"/>
      <c r="R16" s="426"/>
      <c r="S16" s="426"/>
    </row>
    <row r="17" spans="1:19" ht="15.75">
      <c r="A17" s="58" t="s">
        <v>15</v>
      </c>
      <c r="B17" s="114"/>
      <c r="C17" s="128"/>
      <c r="D17" s="128"/>
      <c r="E17" s="382"/>
      <c r="F17" s="384"/>
      <c r="G17" s="146">
        <v>3</v>
      </c>
      <c r="H17" s="430">
        <v>2</v>
      </c>
      <c r="I17" s="424"/>
      <c r="J17" s="423">
        <v>2</v>
      </c>
      <c r="K17" s="424"/>
      <c r="L17" s="382"/>
      <c r="M17" s="390"/>
      <c r="N17" s="100"/>
      <c r="O17" s="131">
        <f t="shared" si="3"/>
        <v>7</v>
      </c>
      <c r="P17" s="87"/>
      <c r="Q17" s="433"/>
      <c r="R17" s="427"/>
      <c r="S17" s="427"/>
    </row>
    <row r="18" spans="1:19" ht="15.75">
      <c r="A18" s="20" t="s">
        <v>16</v>
      </c>
      <c r="B18" s="104">
        <v>3</v>
      </c>
      <c r="C18" s="105"/>
      <c r="D18" s="105"/>
      <c r="E18" s="106"/>
      <c r="F18" s="145"/>
      <c r="G18" s="107"/>
      <c r="H18" s="365"/>
      <c r="I18" s="366"/>
      <c r="J18" s="438"/>
      <c r="K18" s="366"/>
      <c r="L18" s="106"/>
      <c r="M18" s="108"/>
      <c r="N18" s="100"/>
      <c r="O18" s="109">
        <f t="shared" si="3"/>
        <v>0</v>
      </c>
      <c r="P18" s="87"/>
      <c r="Q18" s="109"/>
      <c r="R18" s="110"/>
      <c r="S18" s="110"/>
    </row>
    <row r="19" spans="1:19" ht="18" customHeight="1">
      <c r="A19" s="249" t="s">
        <v>38</v>
      </c>
      <c r="B19" s="250">
        <v>1</v>
      </c>
      <c r="C19" s="110">
        <v>1</v>
      </c>
      <c r="D19" s="105">
        <v>1</v>
      </c>
      <c r="E19" s="106">
        <v>1</v>
      </c>
      <c r="F19" s="106">
        <f>SUM(C19:D19)</f>
        <v>2</v>
      </c>
      <c r="G19" s="107"/>
      <c r="H19" s="377"/>
      <c r="I19" s="378"/>
      <c r="J19" s="377"/>
      <c r="K19" s="379"/>
      <c r="L19" s="106"/>
      <c r="M19" s="108"/>
      <c r="N19" s="251"/>
      <c r="O19" s="109">
        <f t="shared" si="3"/>
        <v>2</v>
      </c>
      <c r="P19" s="87"/>
      <c r="Q19" s="109">
        <v>1</v>
      </c>
      <c r="R19" s="110">
        <f>F19+M19</f>
        <v>2</v>
      </c>
      <c r="S19" s="110"/>
    </row>
    <row r="20" spans="1:20" ht="18" customHeight="1">
      <c r="A20" s="253" t="s">
        <v>63</v>
      </c>
      <c r="B20" s="254">
        <v>2</v>
      </c>
      <c r="C20" s="111">
        <v>2</v>
      </c>
      <c r="D20" s="111">
        <v>2</v>
      </c>
      <c r="E20" s="192"/>
      <c r="F20" s="106"/>
      <c r="G20" s="246"/>
      <c r="H20" s="377">
        <v>2</v>
      </c>
      <c r="I20" s="378"/>
      <c r="J20" s="247"/>
      <c r="K20" s="255"/>
      <c r="L20" s="192"/>
      <c r="M20" s="187"/>
      <c r="N20" s="251"/>
      <c r="O20" s="256"/>
      <c r="P20" s="100"/>
      <c r="Q20" s="256"/>
      <c r="R20" s="111"/>
      <c r="S20" s="111"/>
      <c r="T20" s="257"/>
    </row>
    <row r="21" spans="1:19" ht="22.5" customHeight="1" thickBot="1">
      <c r="A21" s="252" t="s">
        <v>36</v>
      </c>
      <c r="B21" s="280">
        <f>SUM(B4:B20)</f>
        <v>33</v>
      </c>
      <c r="C21" s="281">
        <f>SUM(C4:C20)</f>
        <v>32</v>
      </c>
      <c r="D21" s="281">
        <f>SUM(D4:D20)</f>
        <v>34</v>
      </c>
      <c r="E21" s="282"/>
      <c r="F21" s="282"/>
      <c r="G21" s="283">
        <f>SUM(G4:G20)</f>
        <v>34</v>
      </c>
      <c r="H21" s="434">
        <f>SUM(H4:I20)</f>
        <v>33</v>
      </c>
      <c r="I21" s="435"/>
      <c r="J21" s="436">
        <f>SUM(J4:K19)</f>
        <v>34</v>
      </c>
      <c r="K21" s="437"/>
      <c r="L21" s="282">
        <f>SUM(L4:L19)</f>
        <v>100</v>
      </c>
      <c r="M21" s="284">
        <f>SUM(M4:M19)</f>
        <v>99</v>
      </c>
      <c r="N21" s="285"/>
      <c r="O21" s="286">
        <f t="shared" si="3"/>
        <v>167</v>
      </c>
      <c r="P21" s="287"/>
      <c r="Q21" s="288">
        <f>SUM(Q4:Q19)</f>
        <v>160</v>
      </c>
      <c r="R21" s="281">
        <f>SUM(R4:R19)</f>
        <v>161</v>
      </c>
      <c r="S21" s="281">
        <f>SUM(S4:S19)</f>
        <v>0</v>
      </c>
    </row>
    <row r="22" spans="1:19" ht="31.5" customHeight="1" thickBot="1" thickTop="1">
      <c r="A22" s="279" t="s">
        <v>65</v>
      </c>
      <c r="B22" s="258"/>
      <c r="C22" s="259"/>
      <c r="D22" s="260"/>
      <c r="E22" s="261"/>
      <c r="F22" s="261"/>
      <c r="G22" s="262"/>
      <c r="H22" s="263"/>
      <c r="I22" s="264">
        <v>2</v>
      </c>
      <c r="J22" s="265">
        <v>2</v>
      </c>
      <c r="K22" s="264">
        <v>4</v>
      </c>
      <c r="L22" s="261">
        <f>H22+J22</f>
        <v>2</v>
      </c>
      <c r="M22" s="266">
        <f>I22+K22</f>
        <v>6</v>
      </c>
      <c r="N22" s="267"/>
      <c r="O22" s="268">
        <f>D22+I22+K22</f>
        <v>6</v>
      </c>
      <c r="P22" s="269"/>
      <c r="Q22" s="268">
        <v>5</v>
      </c>
      <c r="R22" s="259">
        <f>D22+I22+K22</f>
        <v>6</v>
      </c>
      <c r="S22" s="259">
        <f>R22-Q22</f>
        <v>1</v>
      </c>
    </row>
    <row r="23" spans="1:19" ht="24" customHeight="1" thickBot="1">
      <c r="A23" s="270" t="s">
        <v>67</v>
      </c>
      <c r="B23" s="271">
        <f aca="true" t="shared" si="4" ref="B23:G23">B21+B22</f>
        <v>33</v>
      </c>
      <c r="C23" s="272">
        <f t="shared" si="4"/>
        <v>32</v>
      </c>
      <c r="D23" s="272">
        <f t="shared" si="4"/>
        <v>34</v>
      </c>
      <c r="E23" s="273"/>
      <c r="F23" s="273"/>
      <c r="G23" s="272">
        <f t="shared" si="4"/>
        <v>34</v>
      </c>
      <c r="H23" s="274">
        <f>H22+H21</f>
        <v>33</v>
      </c>
      <c r="I23" s="275">
        <f>I22+H21</f>
        <v>35</v>
      </c>
      <c r="J23" s="274">
        <f>J22+J21</f>
        <v>36</v>
      </c>
      <c r="K23" s="275">
        <f>K22+J21</f>
        <v>38</v>
      </c>
      <c r="L23" s="273">
        <f>L21+L22</f>
        <v>102</v>
      </c>
      <c r="M23" s="273">
        <f>M21+M22</f>
        <v>105</v>
      </c>
      <c r="N23" s="276"/>
      <c r="O23" s="277">
        <f>O21+O22</f>
        <v>173</v>
      </c>
      <c r="P23" s="269"/>
      <c r="Q23" s="278"/>
      <c r="R23" s="272"/>
      <c r="S23" s="272"/>
    </row>
    <row r="24" spans="1:19" ht="13.5" thickTop="1">
      <c r="A24" s="24" t="s">
        <v>40</v>
      </c>
      <c r="B24" s="24"/>
      <c r="C24" s="24"/>
      <c r="D24" s="12"/>
      <c r="E24" s="12"/>
      <c r="F24" s="12"/>
      <c r="G24" s="12"/>
      <c r="H24" s="12"/>
      <c r="J24" s="24"/>
      <c r="K24" s="12"/>
      <c r="M24" s="12"/>
      <c r="N24" s="67"/>
      <c r="O24" s="12" t="s">
        <v>41</v>
      </c>
      <c r="P24" s="68"/>
      <c r="Q24" s="12"/>
      <c r="R24" s="12"/>
      <c r="S24" s="12"/>
    </row>
    <row r="25" spans="1:19" ht="13.5" thickBot="1">
      <c r="A25" s="24" t="s">
        <v>64</v>
      </c>
      <c r="B25" s="24"/>
      <c r="C25" s="24"/>
      <c r="D25" s="12"/>
      <c r="E25" s="12"/>
      <c r="F25" s="12"/>
      <c r="G25" s="12"/>
      <c r="H25" s="12"/>
      <c r="J25" s="24"/>
      <c r="K25" s="12"/>
      <c r="M25" s="12"/>
      <c r="N25" s="12"/>
      <c r="O25" s="78" t="s">
        <v>66</v>
      </c>
      <c r="P25" s="68"/>
      <c r="Q25" s="12"/>
      <c r="R25" s="12"/>
      <c r="S25" s="12"/>
    </row>
    <row r="26" spans="1:19" ht="14.25" thickBot="1" thickTop="1">
      <c r="A26" s="12" t="s">
        <v>69</v>
      </c>
      <c r="B26" s="24"/>
      <c r="C26" s="24"/>
      <c r="D26" s="24"/>
      <c r="E26" s="12"/>
      <c r="F26" s="12"/>
      <c r="G26" s="12"/>
      <c r="H26" s="12"/>
      <c r="K26" s="148"/>
      <c r="L26" s="12" t="s">
        <v>49</v>
      </c>
      <c r="M26" s="12"/>
      <c r="N26" s="12"/>
      <c r="O26" s="78" t="s">
        <v>68</v>
      </c>
      <c r="S26" s="12"/>
    </row>
    <row r="27" spans="1:19" ht="13.5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  <c r="P27" s="24"/>
      <c r="Q27" s="12"/>
      <c r="R27" s="12"/>
      <c r="S27" s="12"/>
    </row>
  </sheetData>
  <mergeCells count="62">
    <mergeCell ref="H21:I21"/>
    <mergeCell ref="J21:K21"/>
    <mergeCell ref="H18:I18"/>
    <mergeCell ref="J18:K18"/>
    <mergeCell ref="H19:I19"/>
    <mergeCell ref="J19:K19"/>
    <mergeCell ref="H20:I20"/>
    <mergeCell ref="S15:S17"/>
    <mergeCell ref="H16:I16"/>
    <mergeCell ref="J16:K16"/>
    <mergeCell ref="H17:I17"/>
    <mergeCell ref="J17:K17"/>
    <mergeCell ref="L15:L17"/>
    <mergeCell ref="M15:M17"/>
    <mergeCell ref="Q15:Q17"/>
    <mergeCell ref="R15:R17"/>
    <mergeCell ref="E15:E17"/>
    <mergeCell ref="F15:F17"/>
    <mergeCell ref="H15:I15"/>
    <mergeCell ref="J15:K15"/>
    <mergeCell ref="R12:R14"/>
    <mergeCell ref="S12:S14"/>
    <mergeCell ref="H13:I13"/>
    <mergeCell ref="J13:K13"/>
    <mergeCell ref="H14:I14"/>
    <mergeCell ref="J14:K14"/>
    <mergeCell ref="S10:S11"/>
    <mergeCell ref="H11:I11"/>
    <mergeCell ref="J11:K11"/>
    <mergeCell ref="E12:E14"/>
    <mergeCell ref="F12:F14"/>
    <mergeCell ref="H12:I12"/>
    <mergeCell ref="J12:K12"/>
    <mergeCell ref="L12:L14"/>
    <mergeCell ref="M12:M14"/>
    <mergeCell ref="Q12:Q14"/>
    <mergeCell ref="L10:L11"/>
    <mergeCell ref="M10:M11"/>
    <mergeCell ref="Q10:Q11"/>
    <mergeCell ref="R10:R11"/>
    <mergeCell ref="E10:E11"/>
    <mergeCell ref="F10:F11"/>
    <mergeCell ref="H10:I10"/>
    <mergeCell ref="J10:K10"/>
    <mergeCell ref="H8:I8"/>
    <mergeCell ref="J8:K8"/>
    <mergeCell ref="H9:I9"/>
    <mergeCell ref="J9:K9"/>
    <mergeCell ref="H6:I6"/>
    <mergeCell ref="J6:K6"/>
    <mergeCell ref="H7:I7"/>
    <mergeCell ref="J7:K7"/>
    <mergeCell ref="H4:I4"/>
    <mergeCell ref="J4:K4"/>
    <mergeCell ref="H5:I5"/>
    <mergeCell ref="J5:K5"/>
    <mergeCell ref="R1:S1"/>
    <mergeCell ref="H2:I2"/>
    <mergeCell ref="J2:K2"/>
    <mergeCell ref="H3:I3"/>
    <mergeCell ref="J3:K3"/>
    <mergeCell ref="O1:Q1"/>
  </mergeCells>
  <printOptions/>
  <pageMargins left="0.7" right="0.44" top="0.53" bottom="0.55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X10" sqref="X10"/>
    </sheetView>
  </sheetViews>
  <sheetFormatPr defaultColWidth="11.421875" defaultRowHeight="12.75"/>
  <cols>
    <col min="1" max="1" width="19.57421875" style="0" customWidth="1"/>
    <col min="2" max="2" width="7.140625" style="0" customWidth="1"/>
    <col min="3" max="6" width="6.28125" style="0" customWidth="1"/>
    <col min="7" max="7" width="9.57421875" style="0" customWidth="1"/>
    <col min="8" max="8" width="5.28125" style="0" customWidth="1"/>
    <col min="9" max="9" width="5.7109375" style="0" customWidth="1"/>
    <col min="10" max="10" width="5.421875" style="0" customWidth="1"/>
    <col min="11" max="11" width="6.00390625" style="0" customWidth="1"/>
    <col min="12" max="13" width="6.28125" style="0" customWidth="1"/>
    <col min="14" max="14" width="1.8515625" style="0" customWidth="1"/>
    <col min="15" max="15" width="8.57421875" style="0" customWidth="1"/>
    <col min="16" max="16" width="1.57421875" style="0" customWidth="1"/>
    <col min="17" max="17" width="5.421875" style="0" customWidth="1"/>
    <col min="18" max="18" width="8.421875" style="0" customWidth="1"/>
    <col min="19" max="19" width="7.421875" style="0" customWidth="1"/>
  </cols>
  <sheetData>
    <row r="1" spans="1:19" ht="21" thickBot="1">
      <c r="A1" s="9" t="s">
        <v>74</v>
      </c>
      <c r="O1" s="373" t="s">
        <v>55</v>
      </c>
      <c r="P1" s="373"/>
      <c r="Q1" s="373"/>
      <c r="R1" s="368">
        <v>40242</v>
      </c>
      <c r="S1" s="368"/>
    </row>
    <row r="2" spans="1:19" ht="19.5" thickBot="1" thickTop="1">
      <c r="A2" s="16" t="s">
        <v>1</v>
      </c>
      <c r="B2" s="194">
        <v>5</v>
      </c>
      <c r="C2" s="195">
        <v>5</v>
      </c>
      <c r="D2" s="337">
        <v>6</v>
      </c>
      <c r="E2" s="66" t="s">
        <v>32</v>
      </c>
      <c r="F2" s="66" t="s">
        <v>32</v>
      </c>
      <c r="G2" s="333">
        <v>7</v>
      </c>
      <c r="H2" s="439">
        <v>8</v>
      </c>
      <c r="I2" s="440"/>
      <c r="J2" s="439">
        <v>9</v>
      </c>
      <c r="K2" s="440"/>
      <c r="L2" s="63" t="s">
        <v>34</v>
      </c>
      <c r="M2" s="197" t="s">
        <v>34</v>
      </c>
      <c r="N2" s="69"/>
      <c r="O2" s="198" t="s">
        <v>35</v>
      </c>
      <c r="P2" s="68"/>
      <c r="Q2" s="198" t="s">
        <v>35</v>
      </c>
      <c r="R2" s="199" t="s">
        <v>35</v>
      </c>
      <c r="S2" s="199" t="s">
        <v>35</v>
      </c>
    </row>
    <row r="3" spans="1:19" ht="18.75" thickBot="1">
      <c r="A3" s="193"/>
      <c r="B3" s="207"/>
      <c r="C3" s="208" t="s">
        <v>56</v>
      </c>
      <c r="D3" s="338" t="s">
        <v>33</v>
      </c>
      <c r="E3" s="210"/>
      <c r="F3" s="210"/>
      <c r="G3" s="334" t="s">
        <v>71</v>
      </c>
      <c r="H3" s="443" t="s">
        <v>72</v>
      </c>
      <c r="I3" s="444"/>
      <c r="J3" s="443" t="s">
        <v>73</v>
      </c>
      <c r="K3" s="444"/>
      <c r="L3" s="202"/>
      <c r="M3" s="203"/>
      <c r="N3" s="204"/>
      <c r="O3" s="205"/>
      <c r="P3" s="212"/>
      <c r="Q3" s="205"/>
      <c r="R3" s="206"/>
      <c r="S3" s="206"/>
    </row>
    <row r="4" spans="1:19" ht="34.5" thickBot="1">
      <c r="A4" s="18" t="s">
        <v>0</v>
      </c>
      <c r="B4" s="200" t="s">
        <v>43</v>
      </c>
      <c r="C4" s="201" t="s">
        <v>3</v>
      </c>
      <c r="D4" s="339" t="s">
        <v>3</v>
      </c>
      <c r="E4" s="62" t="s">
        <v>2</v>
      </c>
      <c r="F4" s="244" t="s">
        <v>3</v>
      </c>
      <c r="G4" s="60" t="s">
        <v>3</v>
      </c>
      <c r="H4" s="441" t="s">
        <v>3</v>
      </c>
      <c r="I4" s="442"/>
      <c r="J4" s="441" t="s">
        <v>3</v>
      </c>
      <c r="K4" s="442"/>
      <c r="L4" s="245" t="s">
        <v>2</v>
      </c>
      <c r="M4" s="71" t="s">
        <v>3</v>
      </c>
      <c r="N4" s="70"/>
      <c r="O4" s="73" t="s">
        <v>44</v>
      </c>
      <c r="P4" s="68"/>
      <c r="Q4" s="74" t="s">
        <v>2</v>
      </c>
      <c r="R4" s="75" t="s">
        <v>3</v>
      </c>
      <c r="S4" s="75" t="s">
        <v>54</v>
      </c>
    </row>
    <row r="5" spans="1:19" ht="16.5" thickTop="1">
      <c r="A5" s="19" t="s">
        <v>4</v>
      </c>
      <c r="B5" s="254">
        <v>5</v>
      </c>
      <c r="C5" s="289">
        <v>6</v>
      </c>
      <c r="D5" s="340">
        <v>5</v>
      </c>
      <c r="E5" s="97">
        <v>11</v>
      </c>
      <c r="F5" s="241">
        <f>SUM(C5:D5)</f>
        <v>11</v>
      </c>
      <c r="G5" s="291">
        <v>4</v>
      </c>
      <c r="H5" s="445">
        <v>4</v>
      </c>
      <c r="I5" s="446"/>
      <c r="J5" s="447">
        <v>4</v>
      </c>
      <c r="K5" s="448"/>
      <c r="L5" s="242">
        <v>12</v>
      </c>
      <c r="M5" s="99">
        <f aca="true" t="shared" si="0" ref="M5:M10">SUM(G5:K5)</f>
        <v>12</v>
      </c>
      <c r="N5" s="100"/>
      <c r="O5" s="101">
        <f aca="true" t="shared" si="1" ref="O5:O10">F5+M5</f>
        <v>23</v>
      </c>
      <c r="P5" s="100"/>
      <c r="Q5" s="102">
        <v>23</v>
      </c>
      <c r="R5" s="103">
        <f aca="true" t="shared" si="2" ref="R5:R11">F5+M5</f>
        <v>23</v>
      </c>
      <c r="S5" s="103">
        <f>R5-Q5</f>
        <v>0</v>
      </c>
    </row>
    <row r="6" spans="1:19" ht="15.75">
      <c r="A6" s="20" t="s">
        <v>5</v>
      </c>
      <c r="B6" s="250">
        <v>5</v>
      </c>
      <c r="C6" s="292">
        <v>5</v>
      </c>
      <c r="D6" s="341">
        <v>4</v>
      </c>
      <c r="E6" s="106">
        <v>9</v>
      </c>
      <c r="F6" s="145">
        <v>9</v>
      </c>
      <c r="G6" s="294">
        <v>4</v>
      </c>
      <c r="H6" s="449">
        <v>4</v>
      </c>
      <c r="I6" s="450"/>
      <c r="J6" s="451">
        <v>4</v>
      </c>
      <c r="K6" s="452"/>
      <c r="L6" s="243">
        <v>12</v>
      </c>
      <c r="M6" s="108">
        <f t="shared" si="0"/>
        <v>12</v>
      </c>
      <c r="N6" s="100"/>
      <c r="O6" s="109">
        <f t="shared" si="1"/>
        <v>21</v>
      </c>
      <c r="P6" s="100"/>
      <c r="Q6" s="109">
        <v>21</v>
      </c>
      <c r="R6" s="110">
        <f t="shared" si="2"/>
        <v>21</v>
      </c>
      <c r="S6" s="111">
        <f>Q6-R6</f>
        <v>0</v>
      </c>
    </row>
    <row r="7" spans="1:19" ht="15.75">
      <c r="A7" s="21" t="s">
        <v>20</v>
      </c>
      <c r="B7" s="250"/>
      <c r="C7" s="292"/>
      <c r="D7" s="341">
        <v>5</v>
      </c>
      <c r="E7" s="106">
        <v>5</v>
      </c>
      <c r="F7" s="145">
        <v>5</v>
      </c>
      <c r="G7" s="294">
        <v>4</v>
      </c>
      <c r="H7" s="449">
        <v>4</v>
      </c>
      <c r="I7" s="450"/>
      <c r="J7" s="451">
        <v>3</v>
      </c>
      <c r="K7" s="452"/>
      <c r="L7" s="243">
        <v>11</v>
      </c>
      <c r="M7" s="108">
        <f t="shared" si="0"/>
        <v>11</v>
      </c>
      <c r="N7" s="100"/>
      <c r="O7" s="109">
        <f t="shared" si="1"/>
        <v>16</v>
      </c>
      <c r="P7" s="100"/>
      <c r="Q7" s="109">
        <v>16</v>
      </c>
      <c r="R7" s="110">
        <f t="shared" si="2"/>
        <v>16</v>
      </c>
      <c r="S7" s="111">
        <f>Q7-R7</f>
        <v>0</v>
      </c>
    </row>
    <row r="8" spans="1:19" ht="15.75">
      <c r="A8" s="20" t="s">
        <v>6</v>
      </c>
      <c r="B8" s="250">
        <v>5</v>
      </c>
      <c r="C8" s="292">
        <v>5</v>
      </c>
      <c r="D8" s="341">
        <v>5</v>
      </c>
      <c r="E8" s="106">
        <v>10</v>
      </c>
      <c r="F8" s="145">
        <v>10</v>
      </c>
      <c r="G8" s="294">
        <v>4</v>
      </c>
      <c r="H8" s="449">
        <v>4</v>
      </c>
      <c r="I8" s="450"/>
      <c r="J8" s="453">
        <v>4</v>
      </c>
      <c r="K8" s="454"/>
      <c r="L8" s="243">
        <v>12</v>
      </c>
      <c r="M8" s="108">
        <f t="shared" si="0"/>
        <v>12</v>
      </c>
      <c r="N8" s="100"/>
      <c r="O8" s="109">
        <f t="shared" si="1"/>
        <v>22</v>
      </c>
      <c r="P8" s="100"/>
      <c r="Q8" s="109">
        <v>22</v>
      </c>
      <c r="R8" s="110">
        <f t="shared" si="2"/>
        <v>22</v>
      </c>
      <c r="S8" s="111">
        <f>Q8-R8</f>
        <v>0</v>
      </c>
    </row>
    <row r="9" spans="1:19" ht="15.75">
      <c r="A9" s="20" t="s">
        <v>7</v>
      </c>
      <c r="B9" s="250">
        <v>2</v>
      </c>
      <c r="C9" s="295">
        <v>3</v>
      </c>
      <c r="D9" s="342">
        <v>3</v>
      </c>
      <c r="E9" s="106">
        <v>6</v>
      </c>
      <c r="F9" s="145">
        <v>6</v>
      </c>
      <c r="G9" s="294">
        <v>2</v>
      </c>
      <c r="H9" s="449">
        <v>2</v>
      </c>
      <c r="I9" s="450"/>
      <c r="J9" s="455">
        <v>2</v>
      </c>
      <c r="K9" s="456"/>
      <c r="L9" s="243">
        <v>8</v>
      </c>
      <c r="M9" s="108">
        <f t="shared" si="0"/>
        <v>6</v>
      </c>
      <c r="N9" s="100"/>
      <c r="O9" s="109">
        <f t="shared" si="1"/>
        <v>12</v>
      </c>
      <c r="P9" s="100"/>
      <c r="Q9" s="109">
        <v>14</v>
      </c>
      <c r="R9" s="110">
        <f t="shared" si="2"/>
        <v>12</v>
      </c>
      <c r="S9" s="111">
        <f>Q9-R9</f>
        <v>2</v>
      </c>
    </row>
    <row r="10" spans="1:19" ht="15.75">
      <c r="A10" s="20" t="s">
        <v>8</v>
      </c>
      <c r="B10" s="250">
        <v>2</v>
      </c>
      <c r="C10" s="292">
        <v>2</v>
      </c>
      <c r="D10" s="350">
        <v>2</v>
      </c>
      <c r="E10" s="106">
        <v>4</v>
      </c>
      <c r="F10" s="145">
        <v>4</v>
      </c>
      <c r="G10" s="294">
        <v>2</v>
      </c>
      <c r="H10" s="457">
        <v>2</v>
      </c>
      <c r="I10" s="458"/>
      <c r="J10" s="451">
        <v>2</v>
      </c>
      <c r="K10" s="452"/>
      <c r="L10" s="243">
        <v>6</v>
      </c>
      <c r="M10" s="108">
        <f t="shared" si="0"/>
        <v>6</v>
      </c>
      <c r="N10" s="100"/>
      <c r="O10" s="109">
        <f t="shared" si="1"/>
        <v>10</v>
      </c>
      <c r="P10" s="100"/>
      <c r="Q10" s="109">
        <v>10</v>
      </c>
      <c r="R10" s="110">
        <f t="shared" si="2"/>
        <v>10</v>
      </c>
      <c r="S10" s="111">
        <f>Q10-R10</f>
        <v>0</v>
      </c>
    </row>
    <row r="11" spans="1:19" ht="15.75">
      <c r="A11" s="57" t="s">
        <v>9</v>
      </c>
      <c r="B11" s="297">
        <v>2</v>
      </c>
      <c r="C11" s="298">
        <v>2</v>
      </c>
      <c r="D11" s="351">
        <v>2</v>
      </c>
      <c r="E11" s="397">
        <v>8</v>
      </c>
      <c r="F11" s="383">
        <f>SUM(C11:D12)</f>
        <v>8</v>
      </c>
      <c r="G11" s="294">
        <v>1</v>
      </c>
      <c r="H11" s="457">
        <v>0</v>
      </c>
      <c r="I11" s="458"/>
      <c r="J11" s="451">
        <v>2</v>
      </c>
      <c r="K11" s="452"/>
      <c r="L11" s="397">
        <v>6</v>
      </c>
      <c r="M11" s="459">
        <f>SUM(G11:K12)</f>
        <v>6</v>
      </c>
      <c r="N11" s="100"/>
      <c r="O11" s="76">
        <f aca="true" t="shared" si="3" ref="O11:O21">SUM(C11:D11)+SUM(G11:K11)</f>
        <v>7</v>
      </c>
      <c r="P11" s="100"/>
      <c r="Q11" s="391">
        <v>14</v>
      </c>
      <c r="R11" s="393">
        <f t="shared" si="2"/>
        <v>14</v>
      </c>
      <c r="S11" s="393">
        <f>R11-Q11</f>
        <v>0</v>
      </c>
    </row>
    <row r="12" spans="1:19" ht="30" customHeight="1" thickBot="1">
      <c r="A12" s="57" t="s">
        <v>10</v>
      </c>
      <c r="B12" s="301">
        <v>2</v>
      </c>
      <c r="C12" s="354">
        <v>2</v>
      </c>
      <c r="D12" s="351">
        <v>2</v>
      </c>
      <c r="E12" s="399"/>
      <c r="F12" s="384"/>
      <c r="G12" s="294">
        <v>0</v>
      </c>
      <c r="H12" s="457">
        <v>1</v>
      </c>
      <c r="I12" s="458"/>
      <c r="J12" s="451">
        <v>2</v>
      </c>
      <c r="K12" s="452"/>
      <c r="L12" s="399"/>
      <c r="M12" s="390"/>
      <c r="N12" s="100"/>
      <c r="O12" s="76">
        <f t="shared" si="3"/>
        <v>7</v>
      </c>
      <c r="P12" s="100"/>
      <c r="Q12" s="392"/>
      <c r="R12" s="394"/>
      <c r="S12" s="394"/>
    </row>
    <row r="13" spans="1:19" ht="16.5" thickTop="1">
      <c r="A13" s="20" t="s">
        <v>11</v>
      </c>
      <c r="B13" s="352">
        <v>1</v>
      </c>
      <c r="C13" s="359">
        <v>1</v>
      </c>
      <c r="D13" s="341">
        <v>1</v>
      </c>
      <c r="E13" s="397">
        <v>4</v>
      </c>
      <c r="F13" s="400">
        <f>SUM(C13:D15)</f>
        <v>4</v>
      </c>
      <c r="G13" s="294">
        <v>2</v>
      </c>
      <c r="H13" s="457">
        <v>1</v>
      </c>
      <c r="I13" s="458"/>
      <c r="J13" s="451">
        <v>2</v>
      </c>
      <c r="K13" s="452"/>
      <c r="L13" s="397">
        <v>16</v>
      </c>
      <c r="M13" s="389">
        <f>SUM(G13:K15)</f>
        <v>16</v>
      </c>
      <c r="N13" s="100"/>
      <c r="O13" s="121">
        <f t="shared" si="3"/>
        <v>7</v>
      </c>
      <c r="P13" s="100"/>
      <c r="Q13" s="409">
        <v>20</v>
      </c>
      <c r="R13" s="412">
        <f>F13+M13</f>
        <v>20</v>
      </c>
      <c r="S13" s="412">
        <f>R13-Q13</f>
        <v>0</v>
      </c>
    </row>
    <row r="14" spans="1:19" ht="16.5" thickBot="1">
      <c r="A14" s="20" t="s">
        <v>12</v>
      </c>
      <c r="B14" s="353">
        <v>1</v>
      </c>
      <c r="C14" s="357">
        <v>1</v>
      </c>
      <c r="D14" s="341">
        <v>0</v>
      </c>
      <c r="E14" s="398"/>
      <c r="F14" s="401"/>
      <c r="G14" s="294">
        <v>2</v>
      </c>
      <c r="H14" s="457">
        <v>1</v>
      </c>
      <c r="I14" s="458"/>
      <c r="J14" s="451">
        <v>2</v>
      </c>
      <c r="K14" s="452"/>
      <c r="L14" s="398"/>
      <c r="M14" s="408"/>
      <c r="N14" s="100"/>
      <c r="O14" s="121">
        <f t="shared" si="3"/>
        <v>6</v>
      </c>
      <c r="P14" s="100"/>
      <c r="Q14" s="410"/>
      <c r="R14" s="413"/>
      <c r="S14" s="413"/>
    </row>
    <row r="15" spans="1:19" ht="16.5" thickTop="1">
      <c r="A15" s="20" t="s">
        <v>13</v>
      </c>
      <c r="B15" s="309"/>
      <c r="C15" s="355"/>
      <c r="D15" s="358">
        <v>1</v>
      </c>
      <c r="E15" s="399"/>
      <c r="F15" s="402"/>
      <c r="G15" s="294">
        <v>2</v>
      </c>
      <c r="H15" s="457">
        <v>2</v>
      </c>
      <c r="I15" s="458"/>
      <c r="J15" s="451">
        <v>2</v>
      </c>
      <c r="K15" s="452"/>
      <c r="L15" s="399"/>
      <c r="M15" s="390"/>
      <c r="N15" s="100"/>
      <c r="O15" s="121">
        <f t="shared" si="3"/>
        <v>7</v>
      </c>
      <c r="P15" s="100"/>
      <c r="Q15" s="411"/>
      <c r="R15" s="414"/>
      <c r="S15" s="414"/>
    </row>
    <row r="16" spans="1:19" ht="15.75">
      <c r="A16" s="58" t="s">
        <v>14</v>
      </c>
      <c r="B16" s="297">
        <v>2</v>
      </c>
      <c r="C16" s="311">
        <v>2</v>
      </c>
      <c r="D16" s="341">
        <v>1</v>
      </c>
      <c r="E16" s="397">
        <v>2</v>
      </c>
      <c r="F16" s="383">
        <f>SUM(C16:D18)</f>
        <v>3</v>
      </c>
      <c r="G16" s="294">
        <v>1</v>
      </c>
      <c r="H16" s="449">
        <v>1</v>
      </c>
      <c r="I16" s="450"/>
      <c r="J16" s="455">
        <v>0</v>
      </c>
      <c r="K16" s="456"/>
      <c r="L16" s="397">
        <v>17</v>
      </c>
      <c r="M16" s="389">
        <f>SUM(G16:K18)</f>
        <v>16</v>
      </c>
      <c r="N16" s="100"/>
      <c r="O16" s="131">
        <f t="shared" si="3"/>
        <v>5</v>
      </c>
      <c r="P16" s="100"/>
      <c r="Q16" s="431">
        <v>19</v>
      </c>
      <c r="R16" s="425">
        <f>F16+M16</f>
        <v>19</v>
      </c>
      <c r="S16" s="425">
        <f>R16-Q16</f>
        <v>0</v>
      </c>
    </row>
    <row r="17" spans="1:19" ht="15.75">
      <c r="A17" s="58" t="s">
        <v>39</v>
      </c>
      <c r="B17" s="297"/>
      <c r="C17" s="344"/>
      <c r="D17" s="341"/>
      <c r="E17" s="398"/>
      <c r="F17" s="421"/>
      <c r="G17" s="335">
        <v>2</v>
      </c>
      <c r="H17" s="449">
        <v>2</v>
      </c>
      <c r="I17" s="450"/>
      <c r="J17" s="455">
        <v>3</v>
      </c>
      <c r="K17" s="456"/>
      <c r="L17" s="398"/>
      <c r="M17" s="408"/>
      <c r="N17" s="100"/>
      <c r="O17" s="131">
        <f t="shared" si="3"/>
        <v>7</v>
      </c>
      <c r="P17" s="100"/>
      <c r="Q17" s="432"/>
      <c r="R17" s="426"/>
      <c r="S17" s="426"/>
    </row>
    <row r="18" spans="1:19" ht="15.75">
      <c r="A18" s="58" t="s">
        <v>15</v>
      </c>
      <c r="B18" s="297"/>
      <c r="C18" s="344"/>
      <c r="D18" s="341"/>
      <c r="E18" s="399"/>
      <c r="F18" s="384"/>
      <c r="G18" s="294">
        <v>3</v>
      </c>
      <c r="H18" s="449">
        <v>2</v>
      </c>
      <c r="I18" s="450"/>
      <c r="J18" s="455">
        <v>2</v>
      </c>
      <c r="K18" s="456"/>
      <c r="L18" s="399"/>
      <c r="M18" s="390"/>
      <c r="N18" s="100"/>
      <c r="O18" s="131">
        <f t="shared" si="3"/>
        <v>7</v>
      </c>
      <c r="P18" s="100"/>
      <c r="Q18" s="433"/>
      <c r="R18" s="427"/>
      <c r="S18" s="427"/>
    </row>
    <row r="19" spans="1:19" ht="15.75">
      <c r="A19" s="20" t="s">
        <v>16</v>
      </c>
      <c r="B19" s="250">
        <v>3</v>
      </c>
      <c r="C19" s="110"/>
      <c r="D19" s="356"/>
      <c r="E19" s="106"/>
      <c r="F19" s="145"/>
      <c r="G19" s="336"/>
      <c r="H19" s="462"/>
      <c r="I19" s="462"/>
      <c r="J19" s="463"/>
      <c r="K19" s="464"/>
      <c r="L19" s="106"/>
      <c r="M19" s="108"/>
      <c r="N19" s="100"/>
      <c r="O19" s="109">
        <f t="shared" si="3"/>
        <v>0</v>
      </c>
      <c r="P19" s="100"/>
      <c r="Q19" s="109"/>
      <c r="R19" s="110"/>
      <c r="S19" s="110"/>
    </row>
    <row r="20" spans="1:19" ht="18" customHeight="1" thickBot="1">
      <c r="A20" s="64" t="s">
        <v>38</v>
      </c>
      <c r="B20" s="132">
        <v>1</v>
      </c>
      <c r="C20" s="133">
        <v>1</v>
      </c>
      <c r="D20" s="330"/>
      <c r="E20" s="134">
        <v>1</v>
      </c>
      <c r="F20" s="134">
        <f>SUM(C20:D20)</f>
        <v>1</v>
      </c>
      <c r="G20" s="133"/>
      <c r="H20" s="465"/>
      <c r="I20" s="466"/>
      <c r="J20" s="465"/>
      <c r="K20" s="466"/>
      <c r="L20" s="134"/>
      <c r="M20" s="136"/>
      <c r="N20" s="100"/>
      <c r="O20" s="137">
        <f t="shared" si="3"/>
        <v>1</v>
      </c>
      <c r="P20" s="100"/>
      <c r="Q20" s="137">
        <v>1</v>
      </c>
      <c r="R20" s="110">
        <f>F20+M20</f>
        <v>1</v>
      </c>
      <c r="S20" s="133"/>
    </row>
    <row r="21" spans="1:19" ht="22.5" customHeight="1" thickBot="1">
      <c r="A21" s="55" t="s">
        <v>36</v>
      </c>
      <c r="B21" s="89">
        <f aca="true" t="shared" si="4" ref="B21:G21">SUM(B5:B20)</f>
        <v>31</v>
      </c>
      <c r="C21" s="90">
        <f t="shared" si="4"/>
        <v>30</v>
      </c>
      <c r="D21" s="331">
        <f t="shared" si="4"/>
        <v>31</v>
      </c>
      <c r="E21" s="91">
        <f t="shared" si="4"/>
        <v>60</v>
      </c>
      <c r="F21" s="91">
        <f t="shared" si="4"/>
        <v>61</v>
      </c>
      <c r="G21" s="90">
        <f t="shared" si="4"/>
        <v>33</v>
      </c>
      <c r="H21" s="460">
        <f>SUM(H5:I20)</f>
        <v>30</v>
      </c>
      <c r="I21" s="461"/>
      <c r="J21" s="460">
        <f>SUM(J5:J20)</f>
        <v>34</v>
      </c>
      <c r="K21" s="461"/>
      <c r="L21" s="91">
        <f>SUM(L5:L20)</f>
        <v>100</v>
      </c>
      <c r="M21" s="139">
        <f>SUM(M5:M20)</f>
        <v>97</v>
      </c>
      <c r="N21" s="92"/>
      <c r="O21" s="140">
        <f t="shared" si="3"/>
        <v>158</v>
      </c>
      <c r="P21" s="100"/>
      <c r="Q21" s="94">
        <f>SUM(Q5:Q20)</f>
        <v>160</v>
      </c>
      <c r="R21" s="90">
        <f>SUM(R5:R20)</f>
        <v>158</v>
      </c>
      <c r="S21" s="90">
        <f>SUM(S5:S20)</f>
        <v>2</v>
      </c>
    </row>
    <row r="22" spans="1:19" ht="31.5" customHeight="1" thickBot="1" thickTop="1">
      <c r="A22" s="80" t="s">
        <v>42</v>
      </c>
      <c r="B22" s="81"/>
      <c r="C22" s="79"/>
      <c r="D22" s="343">
        <v>1</v>
      </c>
      <c r="E22" s="83"/>
      <c r="F22" s="83">
        <f>C22+D22</f>
        <v>1</v>
      </c>
      <c r="G22" s="79"/>
      <c r="H22" s="213">
        <v>2</v>
      </c>
      <c r="I22" s="322">
        <v>4</v>
      </c>
      <c r="J22" s="213">
        <v>2</v>
      </c>
      <c r="K22" s="322">
        <v>4</v>
      </c>
      <c r="L22" s="83">
        <f>H22+J22</f>
        <v>4</v>
      </c>
      <c r="M22" s="85">
        <f>I22+K22</f>
        <v>8</v>
      </c>
      <c r="N22" s="86"/>
      <c r="O22" s="77">
        <f>D22+I22+K22</f>
        <v>9</v>
      </c>
      <c r="P22" s="100"/>
      <c r="Q22" s="77">
        <v>5</v>
      </c>
      <c r="R22" s="79">
        <f>D22+I22+K22</f>
        <v>9</v>
      </c>
      <c r="S22" s="79">
        <f>R22-Q22</f>
        <v>4</v>
      </c>
    </row>
    <row r="23" spans="1:19" ht="24" customHeight="1" thickBot="1">
      <c r="A23" s="88" t="s">
        <v>37</v>
      </c>
      <c r="B23" s="89">
        <f aca="true" t="shared" si="5" ref="B23:G23">B21+B22</f>
        <v>31</v>
      </c>
      <c r="C23" s="90">
        <f t="shared" si="5"/>
        <v>30</v>
      </c>
      <c r="D23" s="331">
        <f t="shared" si="5"/>
        <v>32</v>
      </c>
      <c r="E23" s="91">
        <f t="shared" si="5"/>
        <v>60</v>
      </c>
      <c r="F23" s="91">
        <f t="shared" si="5"/>
        <v>62</v>
      </c>
      <c r="G23" s="90">
        <f t="shared" si="5"/>
        <v>33</v>
      </c>
      <c r="H23" s="143">
        <f>H22+H21</f>
        <v>32</v>
      </c>
      <c r="I23" s="144">
        <f>I22+H21</f>
        <v>34</v>
      </c>
      <c r="J23" s="143">
        <f>J22+J21</f>
        <v>36</v>
      </c>
      <c r="K23" s="144">
        <f>K22+J21</f>
        <v>38</v>
      </c>
      <c r="L23" s="91">
        <f>L21+L22</f>
        <v>104</v>
      </c>
      <c r="M23" s="91">
        <f>M21+M22</f>
        <v>105</v>
      </c>
      <c r="N23" s="92"/>
      <c r="O23" s="93">
        <f>O21+O22</f>
        <v>167</v>
      </c>
      <c r="P23" s="100"/>
      <c r="Q23" s="94"/>
      <c r="R23" s="90"/>
      <c r="S23" s="90"/>
    </row>
    <row r="24" spans="1:19" ht="13.5" thickTop="1">
      <c r="A24" s="24" t="s">
        <v>40</v>
      </c>
      <c r="B24" s="24"/>
      <c r="C24" s="24"/>
      <c r="D24" s="12"/>
      <c r="E24" s="12"/>
      <c r="F24" s="12"/>
      <c r="G24" s="12"/>
      <c r="H24" s="12"/>
      <c r="I24" s="12" t="s">
        <v>41</v>
      </c>
      <c r="J24" s="24"/>
      <c r="K24" s="12"/>
      <c r="L24" s="12"/>
      <c r="M24" s="12"/>
      <c r="N24" s="67"/>
      <c r="O24" s="24"/>
      <c r="P24" s="68"/>
      <c r="Q24" s="12"/>
      <c r="R24" s="12"/>
      <c r="S24" s="12"/>
    </row>
    <row r="25" spans="1:19" ht="13.5" thickBot="1">
      <c r="A25" s="24" t="s">
        <v>46</v>
      </c>
      <c r="B25" s="24"/>
      <c r="C25" s="24"/>
      <c r="D25" s="12"/>
      <c r="E25" s="12"/>
      <c r="F25" s="12"/>
      <c r="G25" s="12"/>
      <c r="H25" s="12"/>
      <c r="I25" s="78" t="s">
        <v>45</v>
      </c>
      <c r="J25" s="24"/>
      <c r="K25" s="12"/>
      <c r="L25" s="12"/>
      <c r="M25" s="12"/>
      <c r="N25" s="12"/>
      <c r="O25" s="24"/>
      <c r="P25" s="68"/>
      <c r="Q25" s="12"/>
      <c r="R25" s="12"/>
      <c r="S25" s="12"/>
    </row>
    <row r="26" spans="1:19" ht="14.25" thickBot="1" thickTop="1">
      <c r="A26" s="12" t="s">
        <v>47</v>
      </c>
      <c r="B26" s="24"/>
      <c r="C26" s="24"/>
      <c r="D26" s="24"/>
      <c r="E26" s="12"/>
      <c r="F26" s="12"/>
      <c r="G26" s="12"/>
      <c r="H26" s="12"/>
      <c r="I26" s="148"/>
      <c r="J26" s="12" t="s">
        <v>49</v>
      </c>
      <c r="K26" s="12"/>
      <c r="L26" s="12"/>
      <c r="M26" s="12"/>
      <c r="N26" s="12"/>
      <c r="O26" s="24"/>
      <c r="P26" s="24"/>
      <c r="Q26" s="12"/>
      <c r="R26" s="12"/>
      <c r="S26" s="12"/>
    </row>
    <row r="27" spans="1:19" ht="13.5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  <c r="P27" s="24"/>
      <c r="Q27" s="12"/>
      <c r="R27" s="12"/>
      <c r="S27" s="12"/>
    </row>
  </sheetData>
  <mergeCells count="63">
    <mergeCell ref="H21:I21"/>
    <mergeCell ref="J21:K21"/>
    <mergeCell ref="H19:I19"/>
    <mergeCell ref="J19:K19"/>
    <mergeCell ref="H20:I20"/>
    <mergeCell ref="J20:K20"/>
    <mergeCell ref="S16:S18"/>
    <mergeCell ref="J17:K17"/>
    <mergeCell ref="H17:I17"/>
    <mergeCell ref="H18:I18"/>
    <mergeCell ref="J18:K18"/>
    <mergeCell ref="L16:L18"/>
    <mergeCell ref="M16:M18"/>
    <mergeCell ref="Q16:Q18"/>
    <mergeCell ref="R16:R18"/>
    <mergeCell ref="E16:E18"/>
    <mergeCell ref="F16:F18"/>
    <mergeCell ref="H16:I16"/>
    <mergeCell ref="J16:K16"/>
    <mergeCell ref="R13:R15"/>
    <mergeCell ref="S13:S15"/>
    <mergeCell ref="H14:I14"/>
    <mergeCell ref="J14:K14"/>
    <mergeCell ref="H15:I15"/>
    <mergeCell ref="J15:K15"/>
    <mergeCell ref="S11:S12"/>
    <mergeCell ref="H12:I12"/>
    <mergeCell ref="J12:K12"/>
    <mergeCell ref="E13:E15"/>
    <mergeCell ref="F13:F15"/>
    <mergeCell ref="H13:I13"/>
    <mergeCell ref="J13:K13"/>
    <mergeCell ref="L13:L15"/>
    <mergeCell ref="M13:M15"/>
    <mergeCell ref="Q13:Q15"/>
    <mergeCell ref="L11:L12"/>
    <mergeCell ref="M11:M12"/>
    <mergeCell ref="Q11:Q12"/>
    <mergeCell ref="R11:R12"/>
    <mergeCell ref="E11:E12"/>
    <mergeCell ref="F11:F12"/>
    <mergeCell ref="H11:I11"/>
    <mergeCell ref="J11:K11"/>
    <mergeCell ref="H9:I9"/>
    <mergeCell ref="J9:K9"/>
    <mergeCell ref="H10:I10"/>
    <mergeCell ref="J10:K10"/>
    <mergeCell ref="H7:I7"/>
    <mergeCell ref="J7:K7"/>
    <mergeCell ref="H8:I8"/>
    <mergeCell ref="J8:K8"/>
    <mergeCell ref="H5:I5"/>
    <mergeCell ref="J5:K5"/>
    <mergeCell ref="H6:I6"/>
    <mergeCell ref="J6:K6"/>
    <mergeCell ref="R1:S1"/>
    <mergeCell ref="H2:I2"/>
    <mergeCell ref="J2:K2"/>
    <mergeCell ref="H4:I4"/>
    <mergeCell ref="J4:K4"/>
    <mergeCell ref="O1:Q1"/>
    <mergeCell ref="J3:K3"/>
    <mergeCell ref="H3:I3"/>
  </mergeCells>
  <printOptions/>
  <pageMargins left="0.75" right="0.48" top="0.53" bottom="0.55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R1" sqref="R1:S1"/>
    </sheetView>
  </sheetViews>
  <sheetFormatPr defaultColWidth="11.421875" defaultRowHeight="12.75"/>
  <cols>
    <col min="1" max="1" width="19.57421875" style="0" customWidth="1"/>
    <col min="2" max="2" width="7.140625" style="0" customWidth="1"/>
    <col min="3" max="6" width="6.28125" style="0" customWidth="1"/>
    <col min="7" max="7" width="9.57421875" style="0" customWidth="1"/>
    <col min="8" max="8" width="5.28125" style="0" customWidth="1"/>
    <col min="9" max="9" width="5.7109375" style="0" customWidth="1"/>
    <col min="10" max="10" width="5.421875" style="0" customWidth="1"/>
    <col min="11" max="11" width="6.00390625" style="0" customWidth="1"/>
    <col min="12" max="13" width="6.28125" style="0" customWidth="1"/>
    <col min="14" max="14" width="1.8515625" style="0" customWidth="1"/>
    <col min="15" max="15" width="8.57421875" style="0" customWidth="1"/>
    <col min="16" max="16" width="1.57421875" style="0" customWidth="1"/>
    <col min="17" max="17" width="5.421875" style="0" customWidth="1"/>
    <col min="18" max="18" width="8.421875" style="0" customWidth="1"/>
    <col min="19" max="19" width="7.421875" style="0" customWidth="1"/>
  </cols>
  <sheetData>
    <row r="1" spans="1:19" ht="21" thickBot="1">
      <c r="A1" s="9" t="s">
        <v>75</v>
      </c>
      <c r="O1" s="373" t="s">
        <v>55</v>
      </c>
      <c r="P1" s="373"/>
      <c r="Q1" s="373"/>
      <c r="R1" s="368">
        <v>40242</v>
      </c>
      <c r="S1" s="368"/>
    </row>
    <row r="2" spans="1:19" ht="19.5" thickBot="1" thickTop="1">
      <c r="A2" s="16" t="s">
        <v>1</v>
      </c>
      <c r="B2" s="194">
        <v>5</v>
      </c>
      <c r="C2" s="195">
        <v>5</v>
      </c>
      <c r="D2" s="196">
        <v>6</v>
      </c>
      <c r="E2" s="66" t="s">
        <v>32</v>
      </c>
      <c r="F2" s="66" t="s">
        <v>32</v>
      </c>
      <c r="G2" s="323">
        <v>7</v>
      </c>
      <c r="H2" s="439">
        <v>8</v>
      </c>
      <c r="I2" s="440"/>
      <c r="J2" s="439">
        <v>9</v>
      </c>
      <c r="K2" s="440"/>
      <c r="L2" s="63" t="s">
        <v>34</v>
      </c>
      <c r="M2" s="197" t="s">
        <v>34</v>
      </c>
      <c r="N2" s="69"/>
      <c r="O2" s="198" t="s">
        <v>35</v>
      </c>
      <c r="P2" s="68"/>
      <c r="Q2" s="198" t="s">
        <v>35</v>
      </c>
      <c r="R2" s="199" t="s">
        <v>35</v>
      </c>
      <c r="S2" s="199" t="s">
        <v>35</v>
      </c>
    </row>
    <row r="3" spans="1:19" ht="18.75" thickBot="1">
      <c r="A3" s="193"/>
      <c r="B3" s="207"/>
      <c r="C3" s="208" t="s">
        <v>57</v>
      </c>
      <c r="D3" s="209" t="s">
        <v>56</v>
      </c>
      <c r="E3" s="210"/>
      <c r="F3" s="210"/>
      <c r="G3" s="324" t="s">
        <v>33</v>
      </c>
      <c r="H3" s="443" t="s">
        <v>71</v>
      </c>
      <c r="I3" s="444"/>
      <c r="J3" s="443" t="s">
        <v>72</v>
      </c>
      <c r="K3" s="444"/>
      <c r="L3" s="202"/>
      <c r="M3" s="203"/>
      <c r="N3" s="204"/>
      <c r="O3" s="205"/>
      <c r="P3" s="212"/>
      <c r="Q3" s="205"/>
      <c r="R3" s="206"/>
      <c r="S3" s="206"/>
    </row>
    <row r="4" spans="1:19" ht="34.5" thickBot="1">
      <c r="A4" s="18" t="s">
        <v>0</v>
      </c>
      <c r="B4" s="200" t="s">
        <v>43</v>
      </c>
      <c r="C4" s="201" t="s">
        <v>3</v>
      </c>
      <c r="D4" s="201" t="s">
        <v>3</v>
      </c>
      <c r="E4" s="62" t="s">
        <v>2</v>
      </c>
      <c r="F4" s="244" t="s">
        <v>3</v>
      </c>
      <c r="G4" s="325" t="s">
        <v>3</v>
      </c>
      <c r="H4" s="441" t="s">
        <v>3</v>
      </c>
      <c r="I4" s="442"/>
      <c r="J4" s="441" t="s">
        <v>3</v>
      </c>
      <c r="K4" s="442"/>
      <c r="L4" s="245" t="s">
        <v>2</v>
      </c>
      <c r="M4" s="71" t="s">
        <v>3</v>
      </c>
      <c r="N4" s="70"/>
      <c r="O4" s="73" t="s">
        <v>44</v>
      </c>
      <c r="P4" s="68"/>
      <c r="Q4" s="74" t="s">
        <v>2</v>
      </c>
      <c r="R4" s="75" t="s">
        <v>3</v>
      </c>
      <c r="S4" s="75" t="s">
        <v>54</v>
      </c>
    </row>
    <row r="5" spans="1:19" ht="16.5" thickTop="1">
      <c r="A5" s="19" t="s">
        <v>4</v>
      </c>
      <c r="B5" s="254">
        <v>5</v>
      </c>
      <c r="C5" s="289">
        <v>6</v>
      </c>
      <c r="D5" s="290">
        <v>5</v>
      </c>
      <c r="E5" s="97">
        <v>11</v>
      </c>
      <c r="F5" s="241">
        <f>SUM(C5:D5)</f>
        <v>11</v>
      </c>
      <c r="G5" s="326">
        <v>4</v>
      </c>
      <c r="H5" s="445">
        <v>4</v>
      </c>
      <c r="I5" s="446"/>
      <c r="J5" s="447">
        <v>4</v>
      </c>
      <c r="K5" s="448"/>
      <c r="L5" s="242">
        <v>12</v>
      </c>
      <c r="M5" s="99">
        <f aca="true" t="shared" si="0" ref="M5:M10">SUM(G5:K5)</f>
        <v>12</v>
      </c>
      <c r="N5" s="100"/>
      <c r="O5" s="101">
        <f aca="true" t="shared" si="1" ref="O5:O10">F5+M5</f>
        <v>23</v>
      </c>
      <c r="P5" s="100"/>
      <c r="Q5" s="102">
        <v>23</v>
      </c>
      <c r="R5" s="103">
        <f aca="true" t="shared" si="2" ref="R5:R11">F5+M5</f>
        <v>23</v>
      </c>
      <c r="S5" s="103">
        <f>R5-Q5</f>
        <v>0</v>
      </c>
    </row>
    <row r="6" spans="1:19" ht="15.75">
      <c r="A6" s="20" t="s">
        <v>5</v>
      </c>
      <c r="B6" s="250">
        <v>5</v>
      </c>
      <c r="C6" s="292">
        <v>5</v>
      </c>
      <c r="D6" s="293">
        <v>4</v>
      </c>
      <c r="E6" s="106">
        <v>9</v>
      </c>
      <c r="F6" s="145">
        <v>9</v>
      </c>
      <c r="G6" s="327">
        <v>4</v>
      </c>
      <c r="H6" s="449">
        <v>4</v>
      </c>
      <c r="I6" s="450"/>
      <c r="J6" s="451">
        <v>4</v>
      </c>
      <c r="K6" s="452"/>
      <c r="L6" s="243">
        <v>12</v>
      </c>
      <c r="M6" s="108">
        <f t="shared" si="0"/>
        <v>12</v>
      </c>
      <c r="N6" s="100"/>
      <c r="O6" s="109">
        <f t="shared" si="1"/>
        <v>21</v>
      </c>
      <c r="P6" s="100"/>
      <c r="Q6" s="109">
        <v>21</v>
      </c>
      <c r="R6" s="110">
        <f t="shared" si="2"/>
        <v>21</v>
      </c>
      <c r="S6" s="111">
        <f>Q6-R6</f>
        <v>0</v>
      </c>
    </row>
    <row r="7" spans="1:19" ht="15.75">
      <c r="A7" s="21" t="s">
        <v>20</v>
      </c>
      <c r="B7" s="250"/>
      <c r="C7" s="292"/>
      <c r="D7" s="293">
        <v>5</v>
      </c>
      <c r="E7" s="106">
        <v>5</v>
      </c>
      <c r="F7" s="145">
        <v>5</v>
      </c>
      <c r="G7" s="327">
        <v>4</v>
      </c>
      <c r="H7" s="449">
        <v>4</v>
      </c>
      <c r="I7" s="450"/>
      <c r="J7" s="451">
        <v>3</v>
      </c>
      <c r="K7" s="452"/>
      <c r="L7" s="243">
        <v>11</v>
      </c>
      <c r="M7" s="108">
        <f t="shared" si="0"/>
        <v>11</v>
      </c>
      <c r="N7" s="100"/>
      <c r="O7" s="109">
        <f t="shared" si="1"/>
        <v>16</v>
      </c>
      <c r="P7" s="100"/>
      <c r="Q7" s="109">
        <v>16</v>
      </c>
      <c r="R7" s="110">
        <f t="shared" si="2"/>
        <v>16</v>
      </c>
      <c r="S7" s="111">
        <f>Q7-R7</f>
        <v>0</v>
      </c>
    </row>
    <row r="8" spans="1:19" ht="15.75">
      <c r="A8" s="20" t="s">
        <v>6</v>
      </c>
      <c r="B8" s="250">
        <v>5</v>
      </c>
      <c r="C8" s="292">
        <v>5</v>
      </c>
      <c r="D8" s="293">
        <v>5</v>
      </c>
      <c r="E8" s="106">
        <v>10</v>
      </c>
      <c r="F8" s="145">
        <v>10</v>
      </c>
      <c r="G8" s="327">
        <v>4</v>
      </c>
      <c r="H8" s="449">
        <v>4</v>
      </c>
      <c r="I8" s="450"/>
      <c r="J8" s="453">
        <v>4</v>
      </c>
      <c r="K8" s="454"/>
      <c r="L8" s="243">
        <v>12</v>
      </c>
      <c r="M8" s="108">
        <f t="shared" si="0"/>
        <v>12</v>
      </c>
      <c r="N8" s="100"/>
      <c r="O8" s="109">
        <f t="shared" si="1"/>
        <v>22</v>
      </c>
      <c r="P8" s="100"/>
      <c r="Q8" s="109">
        <v>22</v>
      </c>
      <c r="R8" s="110">
        <f t="shared" si="2"/>
        <v>22</v>
      </c>
      <c r="S8" s="111">
        <f>Q8-R8</f>
        <v>0</v>
      </c>
    </row>
    <row r="9" spans="1:19" ht="15.75">
      <c r="A9" s="20" t="s">
        <v>7</v>
      </c>
      <c r="B9" s="250">
        <v>2</v>
      </c>
      <c r="C9" s="295">
        <v>3</v>
      </c>
      <c r="D9" s="296">
        <v>3</v>
      </c>
      <c r="E9" s="106">
        <v>6</v>
      </c>
      <c r="F9" s="145">
        <v>6</v>
      </c>
      <c r="G9" s="327">
        <v>2</v>
      </c>
      <c r="H9" s="449">
        <v>2</v>
      </c>
      <c r="I9" s="450"/>
      <c r="J9" s="455">
        <v>2</v>
      </c>
      <c r="K9" s="456"/>
      <c r="L9" s="243">
        <v>8</v>
      </c>
      <c r="M9" s="108">
        <f t="shared" si="0"/>
        <v>6</v>
      </c>
      <c r="N9" s="100"/>
      <c r="O9" s="109">
        <f t="shared" si="1"/>
        <v>12</v>
      </c>
      <c r="P9" s="100"/>
      <c r="Q9" s="109">
        <v>14</v>
      </c>
      <c r="R9" s="110">
        <f t="shared" si="2"/>
        <v>12</v>
      </c>
      <c r="S9" s="111">
        <f>Q9-R9</f>
        <v>2</v>
      </c>
    </row>
    <row r="10" spans="1:19" ht="15.75">
      <c r="A10" s="20" t="s">
        <v>8</v>
      </c>
      <c r="B10" s="250">
        <v>2</v>
      </c>
      <c r="C10" s="292">
        <v>2</v>
      </c>
      <c r="D10" s="347">
        <v>2</v>
      </c>
      <c r="E10" s="106">
        <v>4</v>
      </c>
      <c r="F10" s="145">
        <v>4</v>
      </c>
      <c r="G10" s="327">
        <v>2</v>
      </c>
      <c r="H10" s="457">
        <v>2</v>
      </c>
      <c r="I10" s="458"/>
      <c r="J10" s="451">
        <v>2</v>
      </c>
      <c r="K10" s="452"/>
      <c r="L10" s="243">
        <v>6</v>
      </c>
      <c r="M10" s="108">
        <f t="shared" si="0"/>
        <v>6</v>
      </c>
      <c r="N10" s="100"/>
      <c r="O10" s="109">
        <f t="shared" si="1"/>
        <v>10</v>
      </c>
      <c r="P10" s="100"/>
      <c r="Q10" s="109">
        <v>10</v>
      </c>
      <c r="R10" s="110">
        <f t="shared" si="2"/>
        <v>10</v>
      </c>
      <c r="S10" s="111">
        <f>Q10-R10</f>
        <v>0</v>
      </c>
    </row>
    <row r="11" spans="1:19" ht="15.75">
      <c r="A11" s="57" t="s">
        <v>9</v>
      </c>
      <c r="B11" s="297">
        <v>2</v>
      </c>
      <c r="C11" s="298">
        <v>2</v>
      </c>
      <c r="D11" s="349">
        <v>2</v>
      </c>
      <c r="E11" s="397">
        <v>8</v>
      </c>
      <c r="F11" s="383">
        <f>SUM(C11:D12)</f>
        <v>8</v>
      </c>
      <c r="G11" s="327">
        <v>1</v>
      </c>
      <c r="H11" s="457">
        <v>0</v>
      </c>
      <c r="I11" s="458"/>
      <c r="J11" s="451">
        <v>2</v>
      </c>
      <c r="K11" s="452"/>
      <c r="L11" s="397">
        <v>6</v>
      </c>
      <c r="M11" s="459">
        <f>SUM(G11:K12)</f>
        <v>6</v>
      </c>
      <c r="N11" s="100"/>
      <c r="O11" s="76">
        <f aca="true" t="shared" si="3" ref="O11:O21">SUM(C11:D11)+SUM(G11:K11)</f>
        <v>7</v>
      </c>
      <c r="P11" s="100"/>
      <c r="Q11" s="391">
        <v>14</v>
      </c>
      <c r="R11" s="393">
        <f t="shared" si="2"/>
        <v>14</v>
      </c>
      <c r="S11" s="393">
        <f>R11-Q11</f>
        <v>0</v>
      </c>
    </row>
    <row r="12" spans="1:19" ht="30" customHeight="1" thickBot="1">
      <c r="A12" s="57" t="s">
        <v>10</v>
      </c>
      <c r="B12" s="301">
        <v>2</v>
      </c>
      <c r="C12" s="298">
        <v>2</v>
      </c>
      <c r="D12" s="349">
        <v>2</v>
      </c>
      <c r="E12" s="399"/>
      <c r="F12" s="384"/>
      <c r="G12" s="327">
        <v>0</v>
      </c>
      <c r="H12" s="457">
        <v>1</v>
      </c>
      <c r="I12" s="458"/>
      <c r="J12" s="451">
        <v>2</v>
      </c>
      <c r="K12" s="452"/>
      <c r="L12" s="399"/>
      <c r="M12" s="390"/>
      <c r="N12" s="100"/>
      <c r="O12" s="76">
        <f t="shared" si="3"/>
        <v>7</v>
      </c>
      <c r="P12" s="100"/>
      <c r="Q12" s="392"/>
      <c r="R12" s="394"/>
      <c r="S12" s="394"/>
    </row>
    <row r="13" spans="1:19" ht="17.25" thickBot="1" thickTop="1">
      <c r="A13" s="20" t="s">
        <v>11</v>
      </c>
      <c r="B13" s="303">
        <v>1</v>
      </c>
      <c r="C13" s="304">
        <v>1</v>
      </c>
      <c r="D13" s="348">
        <v>1</v>
      </c>
      <c r="E13" s="397">
        <v>4</v>
      </c>
      <c r="F13" s="400">
        <f>SUM(C13:D15)</f>
        <v>4</v>
      </c>
      <c r="G13" s="327">
        <v>2</v>
      </c>
      <c r="H13" s="457">
        <v>1</v>
      </c>
      <c r="I13" s="458"/>
      <c r="J13" s="451">
        <v>2</v>
      </c>
      <c r="K13" s="452"/>
      <c r="L13" s="397">
        <v>16</v>
      </c>
      <c r="M13" s="389">
        <f>SUM(G13:K15)</f>
        <v>16</v>
      </c>
      <c r="N13" s="100"/>
      <c r="O13" s="121">
        <f t="shared" si="3"/>
        <v>7</v>
      </c>
      <c r="P13" s="100"/>
      <c r="Q13" s="409">
        <v>20</v>
      </c>
      <c r="R13" s="412">
        <f>F13+M13</f>
        <v>20</v>
      </c>
      <c r="S13" s="412">
        <f>R13-Q13</f>
        <v>0</v>
      </c>
    </row>
    <row r="14" spans="1:19" ht="17.25" thickBot="1" thickTop="1">
      <c r="A14" s="20" t="s">
        <v>12</v>
      </c>
      <c r="B14" s="307">
        <v>1</v>
      </c>
      <c r="C14" s="304">
        <v>1</v>
      </c>
      <c r="D14" s="308">
        <v>0</v>
      </c>
      <c r="E14" s="398"/>
      <c r="F14" s="401"/>
      <c r="G14" s="327">
        <v>2</v>
      </c>
      <c r="H14" s="457">
        <v>1</v>
      </c>
      <c r="I14" s="458"/>
      <c r="J14" s="451">
        <v>2</v>
      </c>
      <c r="K14" s="452"/>
      <c r="L14" s="398"/>
      <c r="M14" s="408"/>
      <c r="N14" s="100"/>
      <c r="O14" s="121">
        <f t="shared" si="3"/>
        <v>6</v>
      </c>
      <c r="P14" s="100"/>
      <c r="Q14" s="410"/>
      <c r="R14" s="413"/>
      <c r="S14" s="413"/>
    </row>
    <row r="15" spans="1:19" ht="16.5" thickTop="1">
      <c r="A15" s="20" t="s">
        <v>13</v>
      </c>
      <c r="B15" s="309"/>
      <c r="C15" s="304"/>
      <c r="D15" s="345">
        <v>1</v>
      </c>
      <c r="E15" s="399"/>
      <c r="F15" s="402"/>
      <c r="G15" s="327">
        <v>2</v>
      </c>
      <c r="H15" s="457">
        <v>2</v>
      </c>
      <c r="I15" s="458"/>
      <c r="J15" s="451">
        <v>2</v>
      </c>
      <c r="K15" s="452"/>
      <c r="L15" s="399"/>
      <c r="M15" s="390"/>
      <c r="N15" s="100"/>
      <c r="O15" s="121">
        <f t="shared" si="3"/>
        <v>7</v>
      </c>
      <c r="P15" s="100"/>
      <c r="Q15" s="411"/>
      <c r="R15" s="414"/>
      <c r="S15" s="414"/>
    </row>
    <row r="16" spans="1:19" ht="15.75">
      <c r="A16" s="58" t="s">
        <v>14</v>
      </c>
      <c r="B16" s="297">
        <v>2</v>
      </c>
      <c r="C16" s="311">
        <v>2</v>
      </c>
      <c r="D16" s="346">
        <v>1</v>
      </c>
      <c r="E16" s="397">
        <v>2</v>
      </c>
      <c r="F16" s="383">
        <f>SUM(C16:D18)</f>
        <v>3</v>
      </c>
      <c r="G16" s="327">
        <v>1</v>
      </c>
      <c r="H16" s="449">
        <v>1</v>
      </c>
      <c r="I16" s="450"/>
      <c r="J16" s="455">
        <v>0</v>
      </c>
      <c r="K16" s="456"/>
      <c r="L16" s="397">
        <v>17</v>
      </c>
      <c r="M16" s="389">
        <f>SUM(G16:K18)</f>
        <v>16</v>
      </c>
      <c r="N16" s="100"/>
      <c r="O16" s="131">
        <f t="shared" si="3"/>
        <v>5</v>
      </c>
      <c r="P16" s="100"/>
      <c r="Q16" s="431">
        <v>19</v>
      </c>
      <c r="R16" s="425">
        <f>F16+M16</f>
        <v>19</v>
      </c>
      <c r="S16" s="425">
        <f>R16-Q16</f>
        <v>0</v>
      </c>
    </row>
    <row r="17" spans="1:19" ht="15.75">
      <c r="A17" s="58" t="s">
        <v>39</v>
      </c>
      <c r="B17" s="297"/>
      <c r="C17" s="344"/>
      <c r="D17" s="346"/>
      <c r="E17" s="398"/>
      <c r="F17" s="421"/>
      <c r="G17" s="328">
        <v>2</v>
      </c>
      <c r="H17" s="449">
        <v>2</v>
      </c>
      <c r="I17" s="450"/>
      <c r="J17" s="455">
        <v>3</v>
      </c>
      <c r="K17" s="456"/>
      <c r="L17" s="398"/>
      <c r="M17" s="408"/>
      <c r="N17" s="100"/>
      <c r="O17" s="131">
        <f t="shared" si="3"/>
        <v>7</v>
      </c>
      <c r="P17" s="100"/>
      <c r="Q17" s="432"/>
      <c r="R17" s="426"/>
      <c r="S17" s="426"/>
    </row>
    <row r="18" spans="1:19" ht="15.75">
      <c r="A18" s="58" t="s">
        <v>15</v>
      </c>
      <c r="B18" s="297"/>
      <c r="C18" s="344"/>
      <c r="D18" s="346">
        <v>0</v>
      </c>
      <c r="E18" s="399"/>
      <c r="F18" s="384"/>
      <c r="G18" s="327">
        <v>3</v>
      </c>
      <c r="H18" s="449">
        <v>2</v>
      </c>
      <c r="I18" s="450"/>
      <c r="J18" s="455">
        <v>2</v>
      </c>
      <c r="K18" s="456"/>
      <c r="L18" s="399"/>
      <c r="M18" s="390"/>
      <c r="N18" s="100"/>
      <c r="O18" s="131">
        <f t="shared" si="3"/>
        <v>7</v>
      </c>
      <c r="P18" s="100"/>
      <c r="Q18" s="433"/>
      <c r="R18" s="427"/>
      <c r="S18" s="427"/>
    </row>
    <row r="19" spans="1:19" ht="15.75">
      <c r="A19" s="20" t="s">
        <v>16</v>
      </c>
      <c r="B19" s="250">
        <v>3</v>
      </c>
      <c r="C19" s="110"/>
      <c r="D19" s="111"/>
      <c r="E19" s="106"/>
      <c r="F19" s="145"/>
      <c r="G19" s="329"/>
      <c r="H19" s="462"/>
      <c r="I19" s="462"/>
      <c r="J19" s="463"/>
      <c r="K19" s="464"/>
      <c r="L19" s="106"/>
      <c r="M19" s="108"/>
      <c r="N19" s="100"/>
      <c r="O19" s="109">
        <f t="shared" si="3"/>
        <v>0</v>
      </c>
      <c r="P19" s="100"/>
      <c r="Q19" s="109"/>
      <c r="R19" s="110"/>
      <c r="S19" s="110"/>
    </row>
    <row r="20" spans="1:19" ht="18" customHeight="1" thickBot="1">
      <c r="A20" s="64" t="s">
        <v>38</v>
      </c>
      <c r="B20" s="132">
        <v>1</v>
      </c>
      <c r="C20" s="133">
        <v>1</v>
      </c>
      <c r="D20" s="133"/>
      <c r="E20" s="134">
        <v>1</v>
      </c>
      <c r="F20" s="134">
        <f>SUM(C20:D20)</f>
        <v>1</v>
      </c>
      <c r="G20" s="330"/>
      <c r="H20" s="465"/>
      <c r="I20" s="466"/>
      <c r="J20" s="465"/>
      <c r="K20" s="466"/>
      <c r="L20" s="134"/>
      <c r="M20" s="136"/>
      <c r="N20" s="100"/>
      <c r="O20" s="137">
        <f t="shared" si="3"/>
        <v>1</v>
      </c>
      <c r="P20" s="100"/>
      <c r="Q20" s="137">
        <v>1</v>
      </c>
      <c r="R20" s="110">
        <f>F20+M20</f>
        <v>1</v>
      </c>
      <c r="S20" s="133"/>
    </row>
    <row r="21" spans="1:19" ht="22.5" customHeight="1" thickBot="1">
      <c r="A21" s="55" t="s">
        <v>36</v>
      </c>
      <c r="B21" s="89">
        <f aca="true" t="shared" si="4" ref="B21:G21">SUM(B5:B20)</f>
        <v>31</v>
      </c>
      <c r="C21" s="90">
        <f t="shared" si="4"/>
        <v>30</v>
      </c>
      <c r="D21" s="90">
        <f t="shared" si="4"/>
        <v>31</v>
      </c>
      <c r="E21" s="91">
        <f t="shared" si="4"/>
        <v>60</v>
      </c>
      <c r="F21" s="91">
        <f t="shared" si="4"/>
        <v>61</v>
      </c>
      <c r="G21" s="331">
        <f t="shared" si="4"/>
        <v>33</v>
      </c>
      <c r="H21" s="460">
        <f>SUM(H5:I20)</f>
        <v>30</v>
      </c>
      <c r="I21" s="461"/>
      <c r="J21" s="460">
        <f>SUM(J5:J20)</f>
        <v>34</v>
      </c>
      <c r="K21" s="461"/>
      <c r="L21" s="91">
        <f>SUM(L5:L20)</f>
        <v>100</v>
      </c>
      <c r="M21" s="139">
        <f>SUM(M5:M20)</f>
        <v>97</v>
      </c>
      <c r="N21" s="92"/>
      <c r="O21" s="140">
        <f t="shared" si="3"/>
        <v>158</v>
      </c>
      <c r="P21" s="100"/>
      <c r="Q21" s="94">
        <f>SUM(Q5:Q20)</f>
        <v>160</v>
      </c>
      <c r="R21" s="90">
        <f>SUM(R5:R20)</f>
        <v>158</v>
      </c>
      <c r="S21" s="90">
        <f>SUM(S5:S20)</f>
        <v>2</v>
      </c>
    </row>
    <row r="22" spans="1:19" ht="31.5" customHeight="1" thickBot="1" thickTop="1">
      <c r="A22" s="80" t="s">
        <v>42</v>
      </c>
      <c r="B22" s="81"/>
      <c r="C22" s="79"/>
      <c r="D22" s="82">
        <v>1</v>
      </c>
      <c r="E22" s="83"/>
      <c r="F22" s="83">
        <f>C22+D22</f>
        <v>1</v>
      </c>
      <c r="G22" s="332"/>
      <c r="H22" s="213">
        <v>2</v>
      </c>
      <c r="I22" s="322">
        <v>4</v>
      </c>
      <c r="J22" s="213">
        <v>2</v>
      </c>
      <c r="K22" s="322">
        <v>4</v>
      </c>
      <c r="L22" s="83">
        <f>H22+J22</f>
        <v>4</v>
      </c>
      <c r="M22" s="85">
        <f>I22+K22</f>
        <v>8</v>
      </c>
      <c r="N22" s="86"/>
      <c r="O22" s="77">
        <f>D22+I22+K22</f>
        <v>9</v>
      </c>
      <c r="P22" s="100"/>
      <c r="Q22" s="77">
        <v>5</v>
      </c>
      <c r="R22" s="79">
        <f>D22+I22+K22</f>
        <v>9</v>
      </c>
      <c r="S22" s="79">
        <f>R22-Q22</f>
        <v>4</v>
      </c>
    </row>
    <row r="23" spans="1:19" ht="24" customHeight="1" thickBot="1">
      <c r="A23" s="88" t="s">
        <v>37</v>
      </c>
      <c r="B23" s="89">
        <f aca="true" t="shared" si="5" ref="B23:G23">B21+B22</f>
        <v>31</v>
      </c>
      <c r="C23" s="90">
        <f t="shared" si="5"/>
        <v>30</v>
      </c>
      <c r="D23" s="90">
        <f t="shared" si="5"/>
        <v>32</v>
      </c>
      <c r="E23" s="91">
        <f t="shared" si="5"/>
        <v>60</v>
      </c>
      <c r="F23" s="91">
        <f t="shared" si="5"/>
        <v>62</v>
      </c>
      <c r="G23" s="331">
        <f t="shared" si="5"/>
        <v>33</v>
      </c>
      <c r="H23" s="143">
        <f>H22+H21</f>
        <v>32</v>
      </c>
      <c r="I23" s="144">
        <f>I22+H21</f>
        <v>34</v>
      </c>
      <c r="J23" s="143">
        <f>J22+J21</f>
        <v>36</v>
      </c>
      <c r="K23" s="144">
        <f>K22+J21</f>
        <v>38</v>
      </c>
      <c r="L23" s="91">
        <f>L21+L22</f>
        <v>104</v>
      </c>
      <c r="M23" s="91">
        <f>M21+M22</f>
        <v>105</v>
      </c>
      <c r="N23" s="92"/>
      <c r="O23" s="93">
        <f>O21+O22</f>
        <v>167</v>
      </c>
      <c r="P23" s="100"/>
      <c r="Q23" s="94"/>
      <c r="R23" s="90"/>
      <c r="S23" s="90"/>
    </row>
    <row r="24" spans="1:19" ht="13.5" thickTop="1">
      <c r="A24" s="24" t="s">
        <v>40</v>
      </c>
      <c r="B24" s="24"/>
      <c r="C24" s="24"/>
      <c r="D24" s="12"/>
      <c r="E24" s="12"/>
      <c r="F24" s="12"/>
      <c r="G24" s="12"/>
      <c r="H24" s="12"/>
      <c r="I24" s="12" t="s">
        <v>41</v>
      </c>
      <c r="J24" s="24"/>
      <c r="K24" s="12"/>
      <c r="L24" s="12"/>
      <c r="M24" s="12"/>
      <c r="N24" s="67"/>
      <c r="O24" s="24"/>
      <c r="P24" s="68"/>
      <c r="Q24" s="12"/>
      <c r="R24" s="12"/>
      <c r="S24" s="12"/>
    </row>
    <row r="25" spans="1:19" ht="13.5" thickBot="1">
      <c r="A25" s="24" t="s">
        <v>46</v>
      </c>
      <c r="B25" s="24"/>
      <c r="C25" s="24"/>
      <c r="D25" s="12"/>
      <c r="E25" s="12"/>
      <c r="F25" s="12"/>
      <c r="G25" s="12"/>
      <c r="H25" s="12"/>
      <c r="I25" s="78" t="s">
        <v>45</v>
      </c>
      <c r="J25" s="24"/>
      <c r="K25" s="12"/>
      <c r="L25" s="12"/>
      <c r="M25" s="12"/>
      <c r="N25" s="12"/>
      <c r="O25" s="24"/>
      <c r="P25" s="68"/>
      <c r="Q25" s="12"/>
      <c r="R25" s="12"/>
      <c r="S25" s="12"/>
    </row>
    <row r="26" spans="1:19" ht="14.25" thickBot="1" thickTop="1">
      <c r="A26" s="12" t="s">
        <v>47</v>
      </c>
      <c r="B26" s="24"/>
      <c r="C26" s="24"/>
      <c r="D26" s="24"/>
      <c r="E26" s="12"/>
      <c r="F26" s="12"/>
      <c r="G26" s="12"/>
      <c r="H26" s="12"/>
      <c r="I26" s="148"/>
      <c r="J26" s="12" t="s">
        <v>49</v>
      </c>
      <c r="K26" s="12"/>
      <c r="L26" s="12"/>
      <c r="M26" s="12"/>
      <c r="N26" s="12"/>
      <c r="O26" s="24"/>
      <c r="P26" s="24"/>
      <c r="Q26" s="12"/>
      <c r="R26" s="12"/>
      <c r="S26" s="12"/>
    </row>
    <row r="27" spans="1:19" ht="13.5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  <c r="P27" s="24"/>
      <c r="Q27" s="12"/>
      <c r="R27" s="12"/>
      <c r="S27" s="12"/>
    </row>
  </sheetData>
  <mergeCells count="63">
    <mergeCell ref="R1:S1"/>
    <mergeCell ref="H2:I2"/>
    <mergeCell ref="J2:K2"/>
    <mergeCell ref="H4:I4"/>
    <mergeCell ref="J4:K4"/>
    <mergeCell ref="O1:Q1"/>
    <mergeCell ref="J3:K3"/>
    <mergeCell ref="H3:I3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E11:E12"/>
    <mergeCell ref="F11:F12"/>
    <mergeCell ref="H11:I11"/>
    <mergeCell ref="J11:K11"/>
    <mergeCell ref="L11:L12"/>
    <mergeCell ref="M11:M12"/>
    <mergeCell ref="Q11:Q12"/>
    <mergeCell ref="R11:R12"/>
    <mergeCell ref="S11:S12"/>
    <mergeCell ref="H12:I12"/>
    <mergeCell ref="J12:K12"/>
    <mergeCell ref="E13:E15"/>
    <mergeCell ref="F13:F15"/>
    <mergeCell ref="H13:I13"/>
    <mergeCell ref="J13:K13"/>
    <mergeCell ref="L13:L15"/>
    <mergeCell ref="M13:M15"/>
    <mergeCell ref="Q13:Q15"/>
    <mergeCell ref="R13:R15"/>
    <mergeCell ref="S13:S15"/>
    <mergeCell ref="H14:I14"/>
    <mergeCell ref="J14:K14"/>
    <mergeCell ref="H15:I15"/>
    <mergeCell ref="J15:K15"/>
    <mergeCell ref="E16:E18"/>
    <mergeCell ref="F16:F18"/>
    <mergeCell ref="H16:I16"/>
    <mergeCell ref="J16:K16"/>
    <mergeCell ref="S16:S18"/>
    <mergeCell ref="J17:K17"/>
    <mergeCell ref="H17:I17"/>
    <mergeCell ref="H18:I18"/>
    <mergeCell ref="J18:K18"/>
    <mergeCell ref="L16:L18"/>
    <mergeCell ref="M16:M18"/>
    <mergeCell ref="Q16:Q18"/>
    <mergeCell ref="R16:R18"/>
    <mergeCell ref="H21:I21"/>
    <mergeCell ref="J21:K21"/>
    <mergeCell ref="H19:I19"/>
    <mergeCell ref="J19:K19"/>
    <mergeCell ref="H20:I20"/>
    <mergeCell ref="J20:K20"/>
  </mergeCells>
  <printOptions/>
  <pageMargins left="0.75" right="0.52" top="0.53" bottom="0.55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W3" sqref="W3"/>
    </sheetView>
  </sheetViews>
  <sheetFormatPr defaultColWidth="11.421875" defaultRowHeight="12.75"/>
  <cols>
    <col min="1" max="1" width="19.57421875" style="0" customWidth="1"/>
    <col min="2" max="2" width="7.140625" style="0" customWidth="1"/>
    <col min="3" max="6" width="6.28125" style="0" customWidth="1"/>
    <col min="7" max="7" width="9.57421875" style="0" customWidth="1"/>
    <col min="8" max="8" width="5.28125" style="0" customWidth="1"/>
    <col min="9" max="9" width="5.7109375" style="0" customWidth="1"/>
    <col min="10" max="10" width="5.421875" style="0" customWidth="1"/>
    <col min="11" max="11" width="6.00390625" style="0" customWidth="1"/>
    <col min="12" max="13" width="6.28125" style="0" customWidth="1"/>
    <col min="14" max="14" width="1.8515625" style="0" customWidth="1"/>
    <col min="15" max="15" width="8.57421875" style="0" customWidth="1"/>
    <col min="16" max="16" width="1.57421875" style="0" customWidth="1"/>
    <col min="17" max="17" width="5.421875" style="0" customWidth="1"/>
    <col min="18" max="18" width="8.421875" style="0" customWidth="1"/>
    <col min="19" max="19" width="7.421875" style="0" customWidth="1"/>
  </cols>
  <sheetData>
    <row r="1" spans="1:19" ht="21" thickBot="1">
      <c r="A1" s="9" t="s">
        <v>77</v>
      </c>
      <c r="O1" s="373" t="s">
        <v>55</v>
      </c>
      <c r="P1" s="373"/>
      <c r="Q1" s="373"/>
      <c r="R1" s="368">
        <v>40249</v>
      </c>
      <c r="S1" s="368"/>
    </row>
    <row r="2" spans="1:19" ht="19.5" thickBot="1" thickTop="1">
      <c r="A2" s="16" t="s">
        <v>1</v>
      </c>
      <c r="B2" s="194">
        <v>5</v>
      </c>
      <c r="C2" s="195">
        <v>5</v>
      </c>
      <c r="D2" s="196">
        <v>6</v>
      </c>
      <c r="E2" s="66" t="s">
        <v>32</v>
      </c>
      <c r="F2" s="66" t="s">
        <v>32</v>
      </c>
      <c r="G2" s="61">
        <v>7</v>
      </c>
      <c r="H2" s="467">
        <v>8</v>
      </c>
      <c r="I2" s="468"/>
      <c r="J2" s="439">
        <v>9</v>
      </c>
      <c r="K2" s="440"/>
      <c r="L2" s="63" t="s">
        <v>34</v>
      </c>
      <c r="M2" s="197" t="s">
        <v>34</v>
      </c>
      <c r="N2" s="69"/>
      <c r="O2" s="198" t="s">
        <v>35</v>
      </c>
      <c r="P2" s="68"/>
      <c r="Q2" s="198" t="s">
        <v>35</v>
      </c>
      <c r="R2" s="199" t="s">
        <v>35</v>
      </c>
      <c r="S2" s="199" t="s">
        <v>35</v>
      </c>
    </row>
    <row r="3" spans="1:19" ht="18.75" thickBot="1">
      <c r="A3" s="193"/>
      <c r="B3" s="207"/>
      <c r="C3" s="208" t="s">
        <v>58</v>
      </c>
      <c r="D3" s="209" t="s">
        <v>57</v>
      </c>
      <c r="E3" s="210"/>
      <c r="F3" s="210"/>
      <c r="G3" s="211" t="s">
        <v>56</v>
      </c>
      <c r="H3" s="471" t="s">
        <v>33</v>
      </c>
      <c r="I3" s="472"/>
      <c r="J3" s="443" t="s">
        <v>71</v>
      </c>
      <c r="K3" s="444"/>
      <c r="L3" s="202"/>
      <c r="M3" s="203"/>
      <c r="N3" s="204"/>
      <c r="O3" s="205"/>
      <c r="P3" s="212"/>
      <c r="Q3" s="205"/>
      <c r="R3" s="206"/>
      <c r="S3" s="206"/>
    </row>
    <row r="4" spans="1:19" ht="34.5" thickBot="1">
      <c r="A4" s="18" t="s">
        <v>0</v>
      </c>
      <c r="B4" s="200" t="s">
        <v>43</v>
      </c>
      <c r="C4" s="201" t="s">
        <v>3</v>
      </c>
      <c r="D4" s="201" t="s">
        <v>3</v>
      </c>
      <c r="E4" s="62" t="s">
        <v>2</v>
      </c>
      <c r="F4" s="244" t="s">
        <v>3</v>
      </c>
      <c r="G4" s="248" t="s">
        <v>3</v>
      </c>
      <c r="H4" s="469" t="s">
        <v>3</v>
      </c>
      <c r="I4" s="470"/>
      <c r="J4" s="441" t="s">
        <v>3</v>
      </c>
      <c r="K4" s="442"/>
      <c r="L4" s="245" t="s">
        <v>2</v>
      </c>
      <c r="M4" s="71" t="s">
        <v>3</v>
      </c>
      <c r="N4" s="70"/>
      <c r="O4" s="73" t="s">
        <v>44</v>
      </c>
      <c r="P4" s="68"/>
      <c r="Q4" s="74" t="s">
        <v>2</v>
      </c>
      <c r="R4" s="75" t="s">
        <v>3</v>
      </c>
      <c r="S4" s="75" t="s">
        <v>54</v>
      </c>
    </row>
    <row r="5" spans="1:19" ht="16.5" thickTop="1">
      <c r="A5" s="19" t="s">
        <v>4</v>
      </c>
      <c r="B5" s="254">
        <v>5</v>
      </c>
      <c r="C5" s="289">
        <v>6</v>
      </c>
      <c r="D5" s="290">
        <v>5</v>
      </c>
      <c r="E5" s="97">
        <v>11</v>
      </c>
      <c r="F5" s="241">
        <f>SUM(C5:D5)</f>
        <v>11</v>
      </c>
      <c r="G5" s="291">
        <v>4</v>
      </c>
      <c r="H5" s="473">
        <v>4</v>
      </c>
      <c r="I5" s="474"/>
      <c r="J5" s="447">
        <v>4</v>
      </c>
      <c r="K5" s="448"/>
      <c r="L5" s="242">
        <v>12</v>
      </c>
      <c r="M5" s="99">
        <f aca="true" t="shared" si="0" ref="M5:M10">SUM(G5:K5)</f>
        <v>12</v>
      </c>
      <c r="N5" s="100"/>
      <c r="O5" s="101">
        <f aca="true" t="shared" si="1" ref="O5:O10">F5+M5</f>
        <v>23</v>
      </c>
      <c r="P5" s="100"/>
      <c r="Q5" s="102">
        <v>23</v>
      </c>
      <c r="R5" s="103">
        <f aca="true" t="shared" si="2" ref="R5:R11">F5+M5</f>
        <v>23</v>
      </c>
      <c r="S5" s="103">
        <f>R5-Q5</f>
        <v>0</v>
      </c>
    </row>
    <row r="6" spans="1:19" ht="15.75">
      <c r="A6" s="20" t="s">
        <v>5</v>
      </c>
      <c r="B6" s="250">
        <v>5</v>
      </c>
      <c r="C6" s="292">
        <v>5</v>
      </c>
      <c r="D6" s="293">
        <v>4</v>
      </c>
      <c r="E6" s="106">
        <v>9</v>
      </c>
      <c r="F6" s="145">
        <v>9</v>
      </c>
      <c r="G6" s="294">
        <v>4</v>
      </c>
      <c r="H6" s="475">
        <v>4</v>
      </c>
      <c r="I6" s="476"/>
      <c r="J6" s="451">
        <v>4</v>
      </c>
      <c r="K6" s="452"/>
      <c r="L6" s="243">
        <v>12</v>
      </c>
      <c r="M6" s="108">
        <f t="shared" si="0"/>
        <v>12</v>
      </c>
      <c r="N6" s="100"/>
      <c r="O6" s="109">
        <f t="shared" si="1"/>
        <v>21</v>
      </c>
      <c r="P6" s="100"/>
      <c r="Q6" s="109">
        <v>21</v>
      </c>
      <c r="R6" s="110">
        <f t="shared" si="2"/>
        <v>21</v>
      </c>
      <c r="S6" s="111">
        <f>Q6-R6</f>
        <v>0</v>
      </c>
    </row>
    <row r="7" spans="1:19" ht="15.75">
      <c r="A7" s="21" t="s">
        <v>20</v>
      </c>
      <c r="B7" s="250"/>
      <c r="C7" s="292"/>
      <c r="D7" s="293">
        <v>5</v>
      </c>
      <c r="E7" s="106">
        <v>5</v>
      </c>
      <c r="F7" s="145">
        <v>5</v>
      </c>
      <c r="G7" s="294">
        <v>4</v>
      </c>
      <c r="H7" s="475">
        <v>4</v>
      </c>
      <c r="I7" s="476"/>
      <c r="J7" s="451">
        <v>3</v>
      </c>
      <c r="K7" s="452"/>
      <c r="L7" s="243">
        <v>11</v>
      </c>
      <c r="M7" s="108">
        <f t="shared" si="0"/>
        <v>11</v>
      </c>
      <c r="N7" s="100"/>
      <c r="O7" s="109">
        <f t="shared" si="1"/>
        <v>16</v>
      </c>
      <c r="P7" s="100"/>
      <c r="Q7" s="109">
        <v>16</v>
      </c>
      <c r="R7" s="110">
        <f t="shared" si="2"/>
        <v>16</v>
      </c>
      <c r="S7" s="111">
        <f>Q7-R7</f>
        <v>0</v>
      </c>
    </row>
    <row r="8" spans="1:19" ht="15.75">
      <c r="A8" s="20" t="s">
        <v>6</v>
      </c>
      <c r="B8" s="250">
        <v>5</v>
      </c>
      <c r="C8" s="292">
        <v>5</v>
      </c>
      <c r="D8" s="293">
        <v>5</v>
      </c>
      <c r="E8" s="106">
        <v>10</v>
      </c>
      <c r="F8" s="145">
        <v>10</v>
      </c>
      <c r="G8" s="294">
        <v>4</v>
      </c>
      <c r="H8" s="475">
        <v>4</v>
      </c>
      <c r="I8" s="476"/>
      <c r="J8" s="453">
        <v>4</v>
      </c>
      <c r="K8" s="454"/>
      <c r="L8" s="243">
        <v>12</v>
      </c>
      <c r="M8" s="108">
        <f t="shared" si="0"/>
        <v>12</v>
      </c>
      <c r="N8" s="100"/>
      <c r="O8" s="109">
        <f t="shared" si="1"/>
        <v>22</v>
      </c>
      <c r="P8" s="100"/>
      <c r="Q8" s="109">
        <v>22</v>
      </c>
      <c r="R8" s="110">
        <f t="shared" si="2"/>
        <v>22</v>
      </c>
      <c r="S8" s="111">
        <f>Q8-R8</f>
        <v>0</v>
      </c>
    </row>
    <row r="9" spans="1:19" ht="15.75">
      <c r="A9" s="20" t="s">
        <v>7</v>
      </c>
      <c r="B9" s="250">
        <v>2</v>
      </c>
      <c r="C9" s="295">
        <v>3</v>
      </c>
      <c r="D9" s="296">
        <v>3</v>
      </c>
      <c r="E9" s="106">
        <v>6</v>
      </c>
      <c r="F9" s="145">
        <v>6</v>
      </c>
      <c r="G9" s="294">
        <v>2</v>
      </c>
      <c r="H9" s="475">
        <v>2</v>
      </c>
      <c r="I9" s="476"/>
      <c r="J9" s="455">
        <v>2</v>
      </c>
      <c r="K9" s="456"/>
      <c r="L9" s="243">
        <v>8</v>
      </c>
      <c r="M9" s="108">
        <f t="shared" si="0"/>
        <v>6</v>
      </c>
      <c r="N9" s="100"/>
      <c r="O9" s="109">
        <f t="shared" si="1"/>
        <v>12</v>
      </c>
      <c r="P9" s="100"/>
      <c r="Q9" s="109">
        <v>14</v>
      </c>
      <c r="R9" s="110">
        <f t="shared" si="2"/>
        <v>12</v>
      </c>
      <c r="S9" s="111">
        <f>Q9-R9</f>
        <v>2</v>
      </c>
    </row>
    <row r="10" spans="1:19" ht="16.5" thickBot="1">
      <c r="A10" s="20" t="s">
        <v>8</v>
      </c>
      <c r="B10" s="250">
        <v>2</v>
      </c>
      <c r="C10" s="292">
        <v>2</v>
      </c>
      <c r="D10" s="293">
        <v>2</v>
      </c>
      <c r="E10" s="106">
        <v>4</v>
      </c>
      <c r="F10" s="145">
        <v>4</v>
      </c>
      <c r="G10" s="294">
        <v>2</v>
      </c>
      <c r="H10" s="477">
        <v>2</v>
      </c>
      <c r="I10" s="478"/>
      <c r="J10" s="451">
        <v>2</v>
      </c>
      <c r="K10" s="452"/>
      <c r="L10" s="243">
        <v>6</v>
      </c>
      <c r="M10" s="108">
        <f t="shared" si="0"/>
        <v>6</v>
      </c>
      <c r="N10" s="100"/>
      <c r="O10" s="109">
        <f t="shared" si="1"/>
        <v>10</v>
      </c>
      <c r="P10" s="100"/>
      <c r="Q10" s="109">
        <v>10</v>
      </c>
      <c r="R10" s="110">
        <f t="shared" si="2"/>
        <v>10</v>
      </c>
      <c r="S10" s="111">
        <f>Q10-R10</f>
        <v>0</v>
      </c>
    </row>
    <row r="11" spans="1:19" ht="16.5" thickTop="1">
      <c r="A11" s="57" t="s">
        <v>9</v>
      </c>
      <c r="B11" s="297">
        <v>2</v>
      </c>
      <c r="C11" s="298">
        <v>2</v>
      </c>
      <c r="D11" s="299">
        <v>2</v>
      </c>
      <c r="E11" s="381">
        <v>8</v>
      </c>
      <c r="F11" s="383">
        <f>SUM(C11:D12)</f>
        <v>8</v>
      </c>
      <c r="G11" s="300">
        <v>1</v>
      </c>
      <c r="H11" s="477">
        <v>0</v>
      </c>
      <c r="I11" s="478"/>
      <c r="J11" s="451">
        <v>2</v>
      </c>
      <c r="K11" s="452"/>
      <c r="L11" s="397">
        <v>6</v>
      </c>
      <c r="M11" s="459">
        <f>SUM(G11:K12)</f>
        <v>6</v>
      </c>
      <c r="N11" s="100"/>
      <c r="O11" s="76">
        <f aca="true" t="shared" si="3" ref="O11:O21">SUM(C11:D11)+SUM(G11:K11)</f>
        <v>7</v>
      </c>
      <c r="P11" s="100"/>
      <c r="Q11" s="391">
        <v>14</v>
      </c>
      <c r="R11" s="393">
        <f t="shared" si="2"/>
        <v>14</v>
      </c>
      <c r="S11" s="393">
        <f>R11-Q11</f>
        <v>0</v>
      </c>
    </row>
    <row r="12" spans="1:19" ht="30" customHeight="1" thickBot="1">
      <c r="A12" s="57" t="s">
        <v>10</v>
      </c>
      <c r="B12" s="301">
        <v>2</v>
      </c>
      <c r="C12" s="298">
        <v>2</v>
      </c>
      <c r="D12" s="302">
        <v>2</v>
      </c>
      <c r="E12" s="382"/>
      <c r="F12" s="384"/>
      <c r="G12" s="300">
        <v>0</v>
      </c>
      <c r="H12" s="477">
        <v>1</v>
      </c>
      <c r="I12" s="478"/>
      <c r="J12" s="451">
        <v>2</v>
      </c>
      <c r="K12" s="452"/>
      <c r="L12" s="399"/>
      <c r="M12" s="390"/>
      <c r="N12" s="100"/>
      <c r="O12" s="76">
        <f t="shared" si="3"/>
        <v>7</v>
      </c>
      <c r="P12" s="100"/>
      <c r="Q12" s="392"/>
      <c r="R12" s="394"/>
      <c r="S12" s="394"/>
    </row>
    <row r="13" spans="1:19" ht="17.25" thickBot="1" thickTop="1">
      <c r="A13" s="20" t="s">
        <v>11</v>
      </c>
      <c r="B13" s="303">
        <v>1</v>
      </c>
      <c r="C13" s="304">
        <v>1</v>
      </c>
      <c r="D13" s="305">
        <v>1</v>
      </c>
      <c r="E13" s="397">
        <v>4</v>
      </c>
      <c r="F13" s="400">
        <f>SUM(C13:D15)</f>
        <v>4</v>
      </c>
      <c r="G13" s="306">
        <v>2</v>
      </c>
      <c r="H13" s="477">
        <v>1</v>
      </c>
      <c r="I13" s="478"/>
      <c r="J13" s="451">
        <v>2</v>
      </c>
      <c r="K13" s="452"/>
      <c r="L13" s="397">
        <v>16</v>
      </c>
      <c r="M13" s="389">
        <f>SUM(G13:K15)</f>
        <v>16</v>
      </c>
      <c r="N13" s="100"/>
      <c r="O13" s="121">
        <f t="shared" si="3"/>
        <v>7</v>
      </c>
      <c r="P13" s="100"/>
      <c r="Q13" s="409">
        <v>20</v>
      </c>
      <c r="R13" s="412">
        <f>F13+M13</f>
        <v>20</v>
      </c>
      <c r="S13" s="412">
        <f>R13-Q13</f>
        <v>0</v>
      </c>
    </row>
    <row r="14" spans="1:19" ht="17.25" thickBot="1" thickTop="1">
      <c r="A14" s="20" t="s">
        <v>12</v>
      </c>
      <c r="B14" s="307">
        <v>1</v>
      </c>
      <c r="C14" s="304">
        <v>1</v>
      </c>
      <c r="D14" s="308">
        <v>0</v>
      </c>
      <c r="E14" s="398"/>
      <c r="F14" s="401"/>
      <c r="G14" s="306">
        <v>1</v>
      </c>
      <c r="H14" s="477">
        <v>2</v>
      </c>
      <c r="I14" s="478"/>
      <c r="J14" s="451">
        <v>2</v>
      </c>
      <c r="K14" s="452"/>
      <c r="L14" s="398"/>
      <c r="M14" s="408"/>
      <c r="N14" s="100"/>
      <c r="O14" s="121">
        <f t="shared" si="3"/>
        <v>6</v>
      </c>
      <c r="P14" s="100"/>
      <c r="Q14" s="410"/>
      <c r="R14" s="413"/>
      <c r="S14" s="413"/>
    </row>
    <row r="15" spans="1:19" ht="17.25" thickBot="1" thickTop="1">
      <c r="A15" s="20" t="s">
        <v>13</v>
      </c>
      <c r="B15" s="309"/>
      <c r="C15" s="304"/>
      <c r="D15" s="310">
        <v>1</v>
      </c>
      <c r="E15" s="399"/>
      <c r="F15" s="402"/>
      <c r="G15" s="306">
        <v>2</v>
      </c>
      <c r="H15" s="477">
        <v>2</v>
      </c>
      <c r="I15" s="478"/>
      <c r="J15" s="451">
        <v>2</v>
      </c>
      <c r="K15" s="452"/>
      <c r="L15" s="399"/>
      <c r="M15" s="390"/>
      <c r="N15" s="100"/>
      <c r="O15" s="121">
        <f t="shared" si="3"/>
        <v>7</v>
      </c>
      <c r="P15" s="100"/>
      <c r="Q15" s="411"/>
      <c r="R15" s="414"/>
      <c r="S15" s="414"/>
    </row>
    <row r="16" spans="1:19" ht="16.5" thickTop="1">
      <c r="A16" s="58" t="s">
        <v>14</v>
      </c>
      <c r="B16" s="297">
        <v>2</v>
      </c>
      <c r="C16" s="311">
        <v>1</v>
      </c>
      <c r="D16" s="312">
        <v>0</v>
      </c>
      <c r="E16" s="381">
        <v>2</v>
      </c>
      <c r="F16" s="383">
        <f>SUM(C16:D18)</f>
        <v>1</v>
      </c>
      <c r="G16" s="313">
        <v>2</v>
      </c>
      <c r="H16" s="475">
        <v>2</v>
      </c>
      <c r="I16" s="476"/>
      <c r="J16" s="455">
        <v>0</v>
      </c>
      <c r="K16" s="456"/>
      <c r="L16" s="397">
        <v>17</v>
      </c>
      <c r="M16" s="389">
        <f>SUM(G16:K18)</f>
        <v>18</v>
      </c>
      <c r="N16" s="100"/>
      <c r="O16" s="131">
        <f t="shared" si="3"/>
        <v>5</v>
      </c>
      <c r="P16" s="100"/>
      <c r="Q16" s="431">
        <v>19</v>
      </c>
      <c r="R16" s="425">
        <f>F16+M16</f>
        <v>19</v>
      </c>
      <c r="S16" s="425">
        <f>R16-Q16</f>
        <v>0</v>
      </c>
    </row>
    <row r="17" spans="1:19" ht="15.75">
      <c r="A17" s="58" t="s">
        <v>39</v>
      </c>
      <c r="B17" s="297"/>
      <c r="C17" s="314"/>
      <c r="D17" s="315"/>
      <c r="E17" s="407"/>
      <c r="F17" s="421"/>
      <c r="G17" s="316">
        <v>2</v>
      </c>
      <c r="H17" s="475">
        <v>2</v>
      </c>
      <c r="I17" s="476"/>
      <c r="J17" s="455">
        <v>3</v>
      </c>
      <c r="K17" s="456"/>
      <c r="L17" s="398"/>
      <c r="M17" s="408"/>
      <c r="N17" s="100"/>
      <c r="O17" s="131">
        <f t="shared" si="3"/>
        <v>7</v>
      </c>
      <c r="P17" s="100"/>
      <c r="Q17" s="432"/>
      <c r="R17" s="426"/>
      <c r="S17" s="426"/>
    </row>
    <row r="18" spans="1:19" ht="16.5" thickBot="1">
      <c r="A18" s="58" t="s">
        <v>15</v>
      </c>
      <c r="B18" s="297"/>
      <c r="C18" s="314"/>
      <c r="D18" s="317">
        <v>0</v>
      </c>
      <c r="E18" s="382"/>
      <c r="F18" s="384"/>
      <c r="G18" s="313">
        <v>3</v>
      </c>
      <c r="H18" s="475">
        <v>2</v>
      </c>
      <c r="I18" s="476"/>
      <c r="J18" s="455">
        <v>2</v>
      </c>
      <c r="K18" s="456"/>
      <c r="L18" s="399"/>
      <c r="M18" s="390"/>
      <c r="N18" s="100"/>
      <c r="O18" s="131">
        <f t="shared" si="3"/>
        <v>7</v>
      </c>
      <c r="P18" s="100"/>
      <c r="Q18" s="433"/>
      <c r="R18" s="427"/>
      <c r="S18" s="427"/>
    </row>
    <row r="19" spans="1:19" ht="16.5" thickTop="1">
      <c r="A19" s="20" t="s">
        <v>16</v>
      </c>
      <c r="B19" s="250">
        <v>3</v>
      </c>
      <c r="C19" s="110"/>
      <c r="D19" s="110"/>
      <c r="E19" s="106"/>
      <c r="F19" s="145"/>
      <c r="G19" s="247"/>
      <c r="H19" s="481"/>
      <c r="I19" s="481"/>
      <c r="J19" s="463"/>
      <c r="K19" s="464"/>
      <c r="L19" s="106"/>
      <c r="M19" s="108"/>
      <c r="N19" s="100"/>
      <c r="O19" s="109">
        <f t="shared" si="3"/>
        <v>0</v>
      </c>
      <c r="P19" s="100"/>
      <c r="Q19" s="109"/>
      <c r="R19" s="110"/>
      <c r="S19" s="110"/>
    </row>
    <row r="20" spans="1:19" ht="18" customHeight="1" thickBot="1">
      <c r="A20" s="64" t="s">
        <v>38</v>
      </c>
      <c r="B20" s="132">
        <v>1</v>
      </c>
      <c r="C20" s="133">
        <v>1</v>
      </c>
      <c r="D20" s="133"/>
      <c r="E20" s="134">
        <v>1</v>
      </c>
      <c r="F20" s="134">
        <f>SUM(C20:D20)</f>
        <v>1</v>
      </c>
      <c r="G20" s="135"/>
      <c r="H20" s="482"/>
      <c r="I20" s="483"/>
      <c r="J20" s="465"/>
      <c r="K20" s="466"/>
      <c r="L20" s="134"/>
      <c r="M20" s="136"/>
      <c r="N20" s="100"/>
      <c r="O20" s="137">
        <f t="shared" si="3"/>
        <v>1</v>
      </c>
      <c r="P20" s="100"/>
      <c r="Q20" s="137">
        <v>1</v>
      </c>
      <c r="R20" s="110">
        <f>F20+M20</f>
        <v>1</v>
      </c>
      <c r="S20" s="133"/>
    </row>
    <row r="21" spans="1:19" ht="22.5" customHeight="1" thickBot="1">
      <c r="A21" s="55" t="s">
        <v>36</v>
      </c>
      <c r="B21" s="89">
        <f aca="true" t="shared" si="4" ref="B21:G21">SUM(B5:B20)</f>
        <v>31</v>
      </c>
      <c r="C21" s="90">
        <f t="shared" si="4"/>
        <v>29</v>
      </c>
      <c r="D21" s="90">
        <f t="shared" si="4"/>
        <v>30</v>
      </c>
      <c r="E21" s="91">
        <f t="shared" si="4"/>
        <v>60</v>
      </c>
      <c r="F21" s="91">
        <f t="shared" si="4"/>
        <v>59</v>
      </c>
      <c r="G21" s="138">
        <f t="shared" si="4"/>
        <v>33</v>
      </c>
      <c r="H21" s="479">
        <f>SUM(H5:I20)</f>
        <v>32</v>
      </c>
      <c r="I21" s="480"/>
      <c r="J21" s="460">
        <f>SUM(J5:J20)</f>
        <v>34</v>
      </c>
      <c r="K21" s="461"/>
      <c r="L21" s="91">
        <f>SUM(L5:L20)</f>
        <v>100</v>
      </c>
      <c r="M21" s="139">
        <f>SUM(M5:M20)</f>
        <v>99</v>
      </c>
      <c r="N21" s="92"/>
      <c r="O21" s="140">
        <f t="shared" si="3"/>
        <v>158</v>
      </c>
      <c r="P21" s="100"/>
      <c r="Q21" s="94">
        <f>SUM(Q5:Q20)</f>
        <v>160</v>
      </c>
      <c r="R21" s="90">
        <f>SUM(R5:R20)</f>
        <v>158</v>
      </c>
      <c r="S21" s="90">
        <f>SUM(S5:S20)</f>
        <v>2</v>
      </c>
    </row>
    <row r="22" spans="1:19" ht="31.5" customHeight="1" thickBot="1" thickTop="1">
      <c r="A22" s="80" t="s">
        <v>42</v>
      </c>
      <c r="B22" s="81"/>
      <c r="C22" s="79"/>
      <c r="D22" s="82"/>
      <c r="E22" s="83"/>
      <c r="F22" s="83">
        <f>C22+D22</f>
        <v>0</v>
      </c>
      <c r="G22" s="84"/>
      <c r="H22" s="318">
        <v>2</v>
      </c>
      <c r="I22" s="319">
        <v>4</v>
      </c>
      <c r="J22" s="213">
        <v>2</v>
      </c>
      <c r="K22" s="322">
        <v>4</v>
      </c>
      <c r="L22" s="83">
        <f>H22+J22</f>
        <v>4</v>
      </c>
      <c r="M22" s="85">
        <f>I22+K22</f>
        <v>8</v>
      </c>
      <c r="N22" s="86"/>
      <c r="O22" s="77">
        <f>D22+I22+K22</f>
        <v>8</v>
      </c>
      <c r="P22" s="100"/>
      <c r="Q22" s="77">
        <v>5</v>
      </c>
      <c r="R22" s="79">
        <f>D22+I22+K22</f>
        <v>8</v>
      </c>
      <c r="S22" s="79">
        <f>R22-Q22</f>
        <v>3</v>
      </c>
    </row>
    <row r="23" spans="1:19" ht="24" customHeight="1" thickBot="1">
      <c r="A23" s="88" t="s">
        <v>37</v>
      </c>
      <c r="B23" s="89">
        <f aca="true" t="shared" si="5" ref="B23:G23">B21+B22</f>
        <v>31</v>
      </c>
      <c r="C23" s="90">
        <f t="shared" si="5"/>
        <v>29</v>
      </c>
      <c r="D23" s="90">
        <f t="shared" si="5"/>
        <v>30</v>
      </c>
      <c r="E23" s="91">
        <f t="shared" si="5"/>
        <v>60</v>
      </c>
      <c r="F23" s="91">
        <f t="shared" si="5"/>
        <v>59</v>
      </c>
      <c r="G23" s="90">
        <f t="shared" si="5"/>
        <v>33</v>
      </c>
      <c r="H23" s="320">
        <f>H22+H21</f>
        <v>34</v>
      </c>
      <c r="I23" s="321">
        <f>I22+H21</f>
        <v>36</v>
      </c>
      <c r="J23" s="143">
        <f>J22+J21</f>
        <v>36</v>
      </c>
      <c r="K23" s="144">
        <f>K22+J21</f>
        <v>38</v>
      </c>
      <c r="L23" s="91">
        <f>L21+L22</f>
        <v>104</v>
      </c>
      <c r="M23" s="91">
        <f>M21+M22</f>
        <v>107</v>
      </c>
      <c r="N23" s="92"/>
      <c r="O23" s="93">
        <f>O21+O22</f>
        <v>166</v>
      </c>
      <c r="P23" s="100"/>
      <c r="Q23" s="94"/>
      <c r="R23" s="90"/>
      <c r="S23" s="90"/>
    </row>
    <row r="24" spans="1:19" ht="13.5" thickTop="1">
      <c r="A24" s="24" t="s">
        <v>40</v>
      </c>
      <c r="B24" s="24"/>
      <c r="C24" s="24"/>
      <c r="D24" s="12"/>
      <c r="E24" s="12"/>
      <c r="F24" s="12"/>
      <c r="G24" s="12"/>
      <c r="H24" s="12"/>
      <c r="I24" s="12" t="s">
        <v>41</v>
      </c>
      <c r="J24" s="24"/>
      <c r="K24" s="12"/>
      <c r="L24" s="12"/>
      <c r="M24" s="12"/>
      <c r="N24" s="67"/>
      <c r="O24" s="24"/>
      <c r="P24" s="68"/>
      <c r="Q24" s="12"/>
      <c r="R24" s="12"/>
      <c r="S24" s="12"/>
    </row>
    <row r="25" spans="1:19" ht="13.5" thickBot="1">
      <c r="A25" s="24" t="s">
        <v>46</v>
      </c>
      <c r="B25" s="24"/>
      <c r="C25" s="24"/>
      <c r="D25" s="12"/>
      <c r="E25" s="12"/>
      <c r="F25" s="12"/>
      <c r="G25" s="12"/>
      <c r="H25" s="12"/>
      <c r="I25" s="78" t="s">
        <v>45</v>
      </c>
      <c r="J25" s="24"/>
      <c r="K25" s="12"/>
      <c r="L25" s="12"/>
      <c r="M25" s="12"/>
      <c r="N25" s="12"/>
      <c r="O25" s="24"/>
      <c r="P25" s="68"/>
      <c r="Q25" s="12"/>
      <c r="R25" s="12"/>
      <c r="S25" s="12"/>
    </row>
    <row r="26" spans="1:19" ht="14.25" thickBot="1" thickTop="1">
      <c r="A26" s="12" t="s">
        <v>47</v>
      </c>
      <c r="B26" s="24"/>
      <c r="C26" s="24"/>
      <c r="D26" s="24"/>
      <c r="E26" s="12"/>
      <c r="F26" s="12"/>
      <c r="G26" s="12"/>
      <c r="H26" s="12"/>
      <c r="I26" s="148"/>
      <c r="J26" s="12" t="s">
        <v>49</v>
      </c>
      <c r="K26" s="12"/>
      <c r="L26" s="12"/>
      <c r="M26" s="12"/>
      <c r="N26" s="12"/>
      <c r="O26" s="24"/>
      <c r="P26" s="24"/>
      <c r="Q26" s="12"/>
      <c r="R26" s="12"/>
      <c r="S26" s="12"/>
    </row>
    <row r="27" spans="1:19" ht="13.5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  <c r="P27" s="24"/>
      <c r="Q27" s="12"/>
      <c r="R27" s="12"/>
      <c r="S27" s="12"/>
    </row>
  </sheetData>
  <mergeCells count="63">
    <mergeCell ref="H21:I21"/>
    <mergeCell ref="J21:K21"/>
    <mergeCell ref="H19:I19"/>
    <mergeCell ref="J19:K19"/>
    <mergeCell ref="H20:I20"/>
    <mergeCell ref="J20:K20"/>
    <mergeCell ref="S16:S18"/>
    <mergeCell ref="J17:K17"/>
    <mergeCell ref="H17:I17"/>
    <mergeCell ref="H18:I18"/>
    <mergeCell ref="J18:K18"/>
    <mergeCell ref="L16:L18"/>
    <mergeCell ref="M16:M18"/>
    <mergeCell ref="Q16:Q18"/>
    <mergeCell ref="R16:R18"/>
    <mergeCell ref="E16:E18"/>
    <mergeCell ref="F16:F18"/>
    <mergeCell ref="H16:I16"/>
    <mergeCell ref="J16:K16"/>
    <mergeCell ref="R13:R15"/>
    <mergeCell ref="S13:S15"/>
    <mergeCell ref="H14:I14"/>
    <mergeCell ref="J14:K14"/>
    <mergeCell ref="H15:I15"/>
    <mergeCell ref="J15:K15"/>
    <mergeCell ref="S11:S12"/>
    <mergeCell ref="H12:I12"/>
    <mergeCell ref="J12:K12"/>
    <mergeCell ref="E13:E15"/>
    <mergeCell ref="F13:F15"/>
    <mergeCell ref="H13:I13"/>
    <mergeCell ref="J13:K13"/>
    <mergeCell ref="L13:L15"/>
    <mergeCell ref="M13:M15"/>
    <mergeCell ref="Q13:Q15"/>
    <mergeCell ref="L11:L12"/>
    <mergeCell ref="M11:M12"/>
    <mergeCell ref="Q11:Q12"/>
    <mergeCell ref="R11:R12"/>
    <mergeCell ref="E11:E12"/>
    <mergeCell ref="F11:F12"/>
    <mergeCell ref="H11:I11"/>
    <mergeCell ref="J11:K11"/>
    <mergeCell ref="H9:I9"/>
    <mergeCell ref="J9:K9"/>
    <mergeCell ref="H10:I10"/>
    <mergeCell ref="J10:K10"/>
    <mergeCell ref="H7:I7"/>
    <mergeCell ref="J7:K7"/>
    <mergeCell ref="H8:I8"/>
    <mergeCell ref="J8:K8"/>
    <mergeCell ref="H5:I5"/>
    <mergeCell ref="J5:K5"/>
    <mergeCell ref="H6:I6"/>
    <mergeCell ref="J6:K6"/>
    <mergeCell ref="R1:S1"/>
    <mergeCell ref="H2:I2"/>
    <mergeCell ref="J2:K2"/>
    <mergeCell ref="H4:I4"/>
    <mergeCell ref="J4:K4"/>
    <mergeCell ref="O1:Q1"/>
    <mergeCell ref="J3:K3"/>
    <mergeCell ref="H3:I3"/>
  </mergeCells>
  <printOptions/>
  <pageMargins left="0.75" right="0.58" top="0.53" bottom="0.55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U23" sqref="U23"/>
    </sheetView>
  </sheetViews>
  <sheetFormatPr defaultColWidth="11.421875" defaultRowHeight="12.75"/>
  <cols>
    <col min="1" max="1" width="19.57421875" style="0" customWidth="1"/>
    <col min="2" max="2" width="7.140625" style="0" customWidth="1"/>
    <col min="3" max="6" width="6.28125" style="0" customWidth="1"/>
    <col min="7" max="7" width="9.57421875" style="0" customWidth="1"/>
    <col min="8" max="8" width="5.28125" style="0" customWidth="1"/>
    <col min="9" max="9" width="5.7109375" style="0" customWidth="1"/>
    <col min="10" max="10" width="5.421875" style="0" customWidth="1"/>
    <col min="11" max="11" width="6.00390625" style="0" customWidth="1"/>
    <col min="12" max="13" width="6.28125" style="0" customWidth="1"/>
    <col min="14" max="14" width="1.8515625" style="0" customWidth="1"/>
    <col min="15" max="15" width="8.57421875" style="0" customWidth="1"/>
    <col min="16" max="16" width="1.57421875" style="0" customWidth="1"/>
    <col min="17" max="17" width="3.57421875" style="0" customWidth="1"/>
    <col min="18" max="18" width="5.421875" style="0" customWidth="1"/>
    <col min="19" max="19" width="8.421875" style="0" customWidth="1"/>
    <col min="20" max="20" width="7.421875" style="0" customWidth="1"/>
  </cols>
  <sheetData>
    <row r="1" spans="1:20" ht="21" thickBot="1">
      <c r="A1" s="9" t="s">
        <v>76</v>
      </c>
      <c r="O1" s="373" t="s">
        <v>55</v>
      </c>
      <c r="P1" s="373"/>
      <c r="Q1" s="373"/>
      <c r="R1" s="373"/>
      <c r="S1" s="368">
        <v>40242</v>
      </c>
      <c r="T1" s="368"/>
    </row>
    <row r="2" spans="1:20" ht="37.5" customHeight="1" thickBot="1" thickTop="1">
      <c r="A2" s="16" t="s">
        <v>1</v>
      </c>
      <c r="B2" s="194">
        <v>5</v>
      </c>
      <c r="C2" s="195">
        <v>5</v>
      </c>
      <c r="D2" s="196">
        <v>6</v>
      </c>
      <c r="E2" s="66" t="s">
        <v>32</v>
      </c>
      <c r="F2" s="66" t="s">
        <v>32</v>
      </c>
      <c r="G2" s="61">
        <v>7</v>
      </c>
      <c r="H2" s="505">
        <v>8</v>
      </c>
      <c r="I2" s="506"/>
      <c r="J2" s="467">
        <v>9</v>
      </c>
      <c r="K2" s="468"/>
      <c r="L2" s="63" t="s">
        <v>34</v>
      </c>
      <c r="M2" s="197" t="s">
        <v>34</v>
      </c>
      <c r="N2" s="69"/>
      <c r="O2" s="198" t="s">
        <v>35</v>
      </c>
      <c r="P2" s="68"/>
      <c r="Q2" s="509" t="s">
        <v>35</v>
      </c>
      <c r="R2" s="510"/>
      <c r="S2" s="199" t="s">
        <v>35</v>
      </c>
      <c r="T2" s="199" t="s">
        <v>35</v>
      </c>
    </row>
    <row r="3" spans="1:20" ht="18.75" thickBot="1">
      <c r="A3" s="193"/>
      <c r="B3" s="207"/>
      <c r="C3" s="208" t="s">
        <v>59</v>
      </c>
      <c r="D3" s="209" t="s">
        <v>58</v>
      </c>
      <c r="E3" s="210"/>
      <c r="F3" s="210"/>
      <c r="G3" s="211" t="s">
        <v>57</v>
      </c>
      <c r="H3" s="507" t="s">
        <v>56</v>
      </c>
      <c r="I3" s="508"/>
      <c r="J3" s="471" t="s">
        <v>33</v>
      </c>
      <c r="K3" s="472"/>
      <c r="L3" s="202"/>
      <c r="M3" s="203"/>
      <c r="N3" s="204"/>
      <c r="O3" s="205"/>
      <c r="P3" s="212"/>
      <c r="Q3" s="511"/>
      <c r="R3" s="512"/>
      <c r="S3" s="206"/>
      <c r="T3" s="206"/>
    </row>
    <row r="4" spans="1:20" ht="34.5" thickBot="1">
      <c r="A4" s="18" t="s">
        <v>0</v>
      </c>
      <c r="B4" s="200" t="s">
        <v>43</v>
      </c>
      <c r="C4" s="201" t="s">
        <v>3</v>
      </c>
      <c r="D4" s="201" t="s">
        <v>3</v>
      </c>
      <c r="E4" s="62" t="s">
        <v>2</v>
      </c>
      <c r="F4" s="244" t="s">
        <v>3</v>
      </c>
      <c r="G4" s="248" t="s">
        <v>3</v>
      </c>
      <c r="H4" s="371" t="s">
        <v>3</v>
      </c>
      <c r="I4" s="372"/>
      <c r="J4" s="469" t="s">
        <v>3</v>
      </c>
      <c r="K4" s="470"/>
      <c r="L4" s="245" t="s">
        <v>2</v>
      </c>
      <c r="M4" s="71" t="s">
        <v>3</v>
      </c>
      <c r="N4" s="70"/>
      <c r="O4" s="73" t="s">
        <v>44</v>
      </c>
      <c r="P4" s="68"/>
      <c r="Q4" s="513" t="s">
        <v>2</v>
      </c>
      <c r="R4" s="514"/>
      <c r="S4" s="75" t="s">
        <v>3</v>
      </c>
      <c r="T4" s="75" t="s">
        <v>54</v>
      </c>
    </row>
    <row r="5" spans="1:20" ht="16.5" thickTop="1">
      <c r="A5" s="19" t="s">
        <v>4</v>
      </c>
      <c r="B5" s="254">
        <v>5</v>
      </c>
      <c r="C5" s="289">
        <v>6</v>
      </c>
      <c r="D5" s="290">
        <v>5</v>
      </c>
      <c r="E5" s="97">
        <v>11</v>
      </c>
      <c r="F5" s="241">
        <f>SUM(C5:D5)</f>
        <v>11</v>
      </c>
      <c r="G5" s="291">
        <v>4</v>
      </c>
      <c r="H5" s="445">
        <v>4</v>
      </c>
      <c r="I5" s="446"/>
      <c r="J5" s="503">
        <v>4</v>
      </c>
      <c r="K5" s="504"/>
      <c r="L5" s="242">
        <v>12</v>
      </c>
      <c r="M5" s="99">
        <f aca="true" t="shared" si="0" ref="M5:M10">SUM(G5:K5)</f>
        <v>12</v>
      </c>
      <c r="N5" s="100"/>
      <c r="O5" s="101">
        <f aca="true" t="shared" si="1" ref="O5:O10">F5+M5</f>
        <v>23</v>
      </c>
      <c r="P5" s="100"/>
      <c r="Q5" s="515">
        <v>23</v>
      </c>
      <c r="R5" s="516"/>
      <c r="S5" s="103">
        <f aca="true" t="shared" si="2" ref="S5:S11">F5+M5</f>
        <v>23</v>
      </c>
      <c r="T5" s="103">
        <f>S5-Q5</f>
        <v>0</v>
      </c>
    </row>
    <row r="6" spans="1:20" ht="15.75">
      <c r="A6" s="20" t="s">
        <v>5</v>
      </c>
      <c r="B6" s="250">
        <v>5</v>
      </c>
      <c r="C6" s="292">
        <v>5</v>
      </c>
      <c r="D6" s="293">
        <v>4</v>
      </c>
      <c r="E6" s="106">
        <v>9</v>
      </c>
      <c r="F6" s="145">
        <v>9</v>
      </c>
      <c r="G6" s="294">
        <v>4</v>
      </c>
      <c r="H6" s="449">
        <v>4</v>
      </c>
      <c r="I6" s="450"/>
      <c r="J6" s="497">
        <v>4</v>
      </c>
      <c r="K6" s="498"/>
      <c r="L6" s="243">
        <v>12</v>
      </c>
      <c r="M6" s="108">
        <f t="shared" si="0"/>
        <v>12</v>
      </c>
      <c r="N6" s="100"/>
      <c r="O6" s="109">
        <f t="shared" si="1"/>
        <v>21</v>
      </c>
      <c r="P6" s="100"/>
      <c r="Q6" s="517">
        <v>21</v>
      </c>
      <c r="R6" s="518"/>
      <c r="S6" s="110">
        <f t="shared" si="2"/>
        <v>21</v>
      </c>
      <c r="T6" s="111">
        <f>Q6-S6</f>
        <v>0</v>
      </c>
    </row>
    <row r="7" spans="1:20" ht="15.75">
      <c r="A7" s="21" t="s">
        <v>20</v>
      </c>
      <c r="B7" s="250"/>
      <c r="C7" s="292"/>
      <c r="D7" s="293">
        <v>5</v>
      </c>
      <c r="E7" s="106">
        <v>5</v>
      </c>
      <c r="F7" s="145">
        <v>5</v>
      </c>
      <c r="G7" s="294">
        <v>4</v>
      </c>
      <c r="H7" s="449">
        <v>4</v>
      </c>
      <c r="I7" s="450"/>
      <c r="J7" s="497">
        <v>3</v>
      </c>
      <c r="K7" s="498"/>
      <c r="L7" s="243">
        <v>11</v>
      </c>
      <c r="M7" s="108">
        <f t="shared" si="0"/>
        <v>11</v>
      </c>
      <c r="N7" s="100"/>
      <c r="O7" s="109">
        <f t="shared" si="1"/>
        <v>16</v>
      </c>
      <c r="P7" s="100"/>
      <c r="Q7" s="517">
        <v>16</v>
      </c>
      <c r="R7" s="518"/>
      <c r="S7" s="110">
        <f t="shared" si="2"/>
        <v>16</v>
      </c>
      <c r="T7" s="111">
        <f>Q7-S7</f>
        <v>0</v>
      </c>
    </row>
    <row r="8" spans="1:20" ht="15.75">
      <c r="A8" s="20" t="s">
        <v>6</v>
      </c>
      <c r="B8" s="250">
        <v>5</v>
      </c>
      <c r="C8" s="292">
        <v>5</v>
      </c>
      <c r="D8" s="293">
        <v>5</v>
      </c>
      <c r="E8" s="106">
        <v>10</v>
      </c>
      <c r="F8" s="145">
        <v>10</v>
      </c>
      <c r="G8" s="294">
        <v>4</v>
      </c>
      <c r="H8" s="449">
        <v>4</v>
      </c>
      <c r="I8" s="450"/>
      <c r="J8" s="501">
        <v>4</v>
      </c>
      <c r="K8" s="502"/>
      <c r="L8" s="243">
        <v>12</v>
      </c>
      <c r="M8" s="108">
        <f t="shared" si="0"/>
        <v>12</v>
      </c>
      <c r="N8" s="100"/>
      <c r="O8" s="109">
        <f t="shared" si="1"/>
        <v>22</v>
      </c>
      <c r="P8" s="100"/>
      <c r="Q8" s="517">
        <v>22</v>
      </c>
      <c r="R8" s="518"/>
      <c r="S8" s="110">
        <f t="shared" si="2"/>
        <v>22</v>
      </c>
      <c r="T8" s="111">
        <f>Q8-S8</f>
        <v>0</v>
      </c>
    </row>
    <row r="9" spans="1:20" ht="15.75">
      <c r="A9" s="20" t="s">
        <v>7</v>
      </c>
      <c r="B9" s="250">
        <v>2</v>
      </c>
      <c r="C9" s="295">
        <v>3</v>
      </c>
      <c r="D9" s="296">
        <v>3</v>
      </c>
      <c r="E9" s="106">
        <v>6</v>
      </c>
      <c r="F9" s="145">
        <v>6</v>
      </c>
      <c r="G9" s="294">
        <v>2</v>
      </c>
      <c r="H9" s="449">
        <v>2</v>
      </c>
      <c r="I9" s="450"/>
      <c r="J9" s="491">
        <v>2</v>
      </c>
      <c r="K9" s="492"/>
      <c r="L9" s="243">
        <v>8</v>
      </c>
      <c r="M9" s="108">
        <f t="shared" si="0"/>
        <v>6</v>
      </c>
      <c r="N9" s="100"/>
      <c r="O9" s="109">
        <f t="shared" si="1"/>
        <v>12</v>
      </c>
      <c r="P9" s="100"/>
      <c r="Q9" s="517">
        <v>14</v>
      </c>
      <c r="R9" s="518"/>
      <c r="S9" s="110">
        <f t="shared" si="2"/>
        <v>12</v>
      </c>
      <c r="T9" s="111">
        <f>Q9-S9</f>
        <v>2</v>
      </c>
    </row>
    <row r="10" spans="1:20" ht="16.5" thickBot="1">
      <c r="A10" s="20" t="s">
        <v>8</v>
      </c>
      <c r="B10" s="250">
        <v>2</v>
      </c>
      <c r="C10" s="292">
        <v>2</v>
      </c>
      <c r="D10" s="293">
        <v>2</v>
      </c>
      <c r="E10" s="106">
        <v>4</v>
      </c>
      <c r="F10" s="145">
        <v>4</v>
      </c>
      <c r="G10" s="294">
        <v>2</v>
      </c>
      <c r="H10" s="457">
        <v>2</v>
      </c>
      <c r="I10" s="458"/>
      <c r="J10" s="497">
        <v>2</v>
      </c>
      <c r="K10" s="498"/>
      <c r="L10" s="243">
        <v>6</v>
      </c>
      <c r="M10" s="108">
        <f t="shared" si="0"/>
        <v>6</v>
      </c>
      <c r="N10" s="100"/>
      <c r="O10" s="109">
        <f t="shared" si="1"/>
        <v>10</v>
      </c>
      <c r="P10" s="100"/>
      <c r="Q10" s="517">
        <v>10</v>
      </c>
      <c r="R10" s="518"/>
      <c r="S10" s="110">
        <f t="shared" si="2"/>
        <v>10</v>
      </c>
      <c r="T10" s="111">
        <f>Q10-S10</f>
        <v>0</v>
      </c>
    </row>
    <row r="11" spans="1:20" ht="16.5" thickTop="1">
      <c r="A11" s="57" t="s">
        <v>9</v>
      </c>
      <c r="B11" s="297">
        <v>2</v>
      </c>
      <c r="C11" s="298">
        <v>2</v>
      </c>
      <c r="D11" s="299">
        <v>1</v>
      </c>
      <c r="E11" s="381">
        <v>8</v>
      </c>
      <c r="F11" s="383">
        <f>SUM(C11:D12)</f>
        <v>6</v>
      </c>
      <c r="G11" s="300">
        <v>2</v>
      </c>
      <c r="H11" s="499">
        <v>0</v>
      </c>
      <c r="I11" s="500"/>
      <c r="J11" s="497">
        <v>2</v>
      </c>
      <c r="K11" s="498"/>
      <c r="L11" s="397">
        <v>6</v>
      </c>
      <c r="M11" s="459">
        <f>G11+G12+I11+I12+J11+J12</f>
        <v>8</v>
      </c>
      <c r="N11" s="100"/>
      <c r="O11" s="76">
        <f aca="true" t="shared" si="3" ref="O11:O21">SUM(C11:D11)+SUM(G11:K11)</f>
        <v>7</v>
      </c>
      <c r="P11" s="100"/>
      <c r="Q11" s="360">
        <v>7</v>
      </c>
      <c r="R11" s="391">
        <v>14</v>
      </c>
      <c r="S11" s="393">
        <f t="shared" si="2"/>
        <v>14</v>
      </c>
      <c r="T11" s="393">
        <f>S11-R11</f>
        <v>0</v>
      </c>
    </row>
    <row r="12" spans="1:20" ht="30" customHeight="1" thickBot="1">
      <c r="A12" s="57" t="s">
        <v>10</v>
      </c>
      <c r="B12" s="301">
        <v>2</v>
      </c>
      <c r="C12" s="298">
        <v>2</v>
      </c>
      <c r="D12" s="302">
        <v>1</v>
      </c>
      <c r="E12" s="382"/>
      <c r="F12" s="384"/>
      <c r="G12" s="300">
        <v>2</v>
      </c>
      <c r="H12" s="499">
        <v>0</v>
      </c>
      <c r="I12" s="500"/>
      <c r="J12" s="497">
        <v>2</v>
      </c>
      <c r="K12" s="498"/>
      <c r="L12" s="399"/>
      <c r="M12" s="390"/>
      <c r="N12" s="100"/>
      <c r="O12" s="76">
        <f t="shared" si="3"/>
        <v>7</v>
      </c>
      <c r="P12" s="100"/>
      <c r="Q12" s="360">
        <v>7</v>
      </c>
      <c r="R12" s="392"/>
      <c r="S12" s="394"/>
      <c r="T12" s="394"/>
    </row>
    <row r="13" spans="1:20" ht="17.25" thickBot="1" thickTop="1">
      <c r="A13" s="20" t="s">
        <v>11</v>
      </c>
      <c r="B13" s="303">
        <v>1</v>
      </c>
      <c r="C13" s="304">
        <v>1</v>
      </c>
      <c r="D13" s="305">
        <v>1</v>
      </c>
      <c r="E13" s="397">
        <v>4</v>
      </c>
      <c r="F13" s="400">
        <f>SUM(C13:D15)</f>
        <v>4</v>
      </c>
      <c r="G13" s="306">
        <v>2</v>
      </c>
      <c r="H13" s="495">
        <v>1</v>
      </c>
      <c r="I13" s="496"/>
      <c r="J13" s="497">
        <v>2</v>
      </c>
      <c r="K13" s="498"/>
      <c r="L13" s="397">
        <v>16</v>
      </c>
      <c r="M13" s="389">
        <f>SUM(G13:K15)</f>
        <v>16</v>
      </c>
      <c r="N13" s="100"/>
      <c r="O13" s="121">
        <f t="shared" si="3"/>
        <v>7</v>
      </c>
      <c r="P13" s="100"/>
      <c r="Q13" s="361">
        <v>7</v>
      </c>
      <c r="R13" s="409">
        <v>20</v>
      </c>
      <c r="S13" s="412">
        <f>F13+M13</f>
        <v>20</v>
      </c>
      <c r="T13" s="412">
        <f>S13-R13</f>
        <v>0</v>
      </c>
    </row>
    <row r="14" spans="1:20" ht="17.25" thickBot="1" thickTop="1">
      <c r="A14" s="20" t="s">
        <v>12</v>
      </c>
      <c r="B14" s="307">
        <v>1</v>
      </c>
      <c r="C14" s="304">
        <v>1</v>
      </c>
      <c r="D14" s="308">
        <v>0</v>
      </c>
      <c r="E14" s="398"/>
      <c r="F14" s="401"/>
      <c r="G14" s="306">
        <v>2</v>
      </c>
      <c r="H14" s="495">
        <v>2</v>
      </c>
      <c r="I14" s="496"/>
      <c r="J14" s="497">
        <v>1</v>
      </c>
      <c r="K14" s="498"/>
      <c r="L14" s="398"/>
      <c r="M14" s="408"/>
      <c r="N14" s="100"/>
      <c r="O14" s="121">
        <f t="shared" si="3"/>
        <v>6</v>
      </c>
      <c r="P14" s="100"/>
      <c r="Q14" s="361">
        <v>6</v>
      </c>
      <c r="R14" s="410"/>
      <c r="S14" s="413"/>
      <c r="T14" s="413"/>
    </row>
    <row r="15" spans="1:20" ht="17.25" thickBot="1" thickTop="1">
      <c r="A15" s="20" t="s">
        <v>13</v>
      </c>
      <c r="B15" s="309"/>
      <c r="C15" s="304"/>
      <c r="D15" s="310">
        <v>1</v>
      </c>
      <c r="E15" s="399"/>
      <c r="F15" s="402"/>
      <c r="G15" s="306">
        <v>2</v>
      </c>
      <c r="H15" s="495">
        <v>2</v>
      </c>
      <c r="I15" s="496"/>
      <c r="J15" s="497">
        <v>2</v>
      </c>
      <c r="K15" s="498"/>
      <c r="L15" s="399"/>
      <c r="M15" s="390"/>
      <c r="N15" s="100"/>
      <c r="O15" s="121">
        <f t="shared" si="3"/>
        <v>7</v>
      </c>
      <c r="P15" s="100"/>
      <c r="Q15" s="361">
        <v>7</v>
      </c>
      <c r="R15" s="411"/>
      <c r="S15" s="414"/>
      <c r="T15" s="414"/>
    </row>
    <row r="16" spans="1:20" ht="16.5" thickTop="1">
      <c r="A16" s="58" t="s">
        <v>14</v>
      </c>
      <c r="B16" s="297">
        <v>2</v>
      </c>
      <c r="C16" s="311">
        <v>1</v>
      </c>
      <c r="D16" s="312">
        <v>1</v>
      </c>
      <c r="E16" s="381">
        <v>2</v>
      </c>
      <c r="F16" s="383">
        <f>SUM(C16:D18)</f>
        <v>3</v>
      </c>
      <c r="G16" s="313">
        <v>0</v>
      </c>
      <c r="H16" s="493">
        <v>0</v>
      </c>
      <c r="I16" s="494"/>
      <c r="J16" s="491">
        <v>2</v>
      </c>
      <c r="K16" s="492"/>
      <c r="L16" s="397">
        <v>17</v>
      </c>
      <c r="M16" s="389">
        <f>SUM(G16:K18)</f>
        <v>15</v>
      </c>
      <c r="N16" s="100"/>
      <c r="O16" s="131">
        <f t="shared" si="3"/>
        <v>4</v>
      </c>
      <c r="P16" s="100"/>
      <c r="Q16" s="362">
        <v>5</v>
      </c>
      <c r="R16" s="431">
        <v>19</v>
      </c>
      <c r="S16" s="425">
        <f>F16+M16</f>
        <v>18</v>
      </c>
      <c r="T16" s="425">
        <f>S16-R16</f>
        <v>-1</v>
      </c>
    </row>
    <row r="17" spans="1:20" ht="15.75">
      <c r="A17" s="58" t="s">
        <v>39</v>
      </c>
      <c r="B17" s="297"/>
      <c r="C17" s="314"/>
      <c r="D17" s="315"/>
      <c r="E17" s="407"/>
      <c r="F17" s="421"/>
      <c r="G17" s="316">
        <v>2</v>
      </c>
      <c r="H17" s="493">
        <v>3</v>
      </c>
      <c r="I17" s="494"/>
      <c r="J17" s="491">
        <v>2</v>
      </c>
      <c r="K17" s="492"/>
      <c r="L17" s="398"/>
      <c r="M17" s="408"/>
      <c r="N17" s="100"/>
      <c r="O17" s="131">
        <f t="shared" si="3"/>
        <v>7</v>
      </c>
      <c r="P17" s="100"/>
      <c r="Q17" s="362">
        <v>7</v>
      </c>
      <c r="R17" s="432"/>
      <c r="S17" s="426"/>
      <c r="T17" s="426"/>
    </row>
    <row r="18" spans="1:20" ht="16.5" thickBot="1">
      <c r="A18" s="58" t="s">
        <v>15</v>
      </c>
      <c r="B18" s="297"/>
      <c r="C18" s="314"/>
      <c r="D18" s="317">
        <v>1</v>
      </c>
      <c r="E18" s="382"/>
      <c r="F18" s="384"/>
      <c r="G18" s="313">
        <v>2</v>
      </c>
      <c r="H18" s="493">
        <v>2</v>
      </c>
      <c r="I18" s="494"/>
      <c r="J18" s="491">
        <v>2</v>
      </c>
      <c r="K18" s="492"/>
      <c r="L18" s="399"/>
      <c r="M18" s="390"/>
      <c r="N18" s="100"/>
      <c r="O18" s="131">
        <f t="shared" si="3"/>
        <v>7</v>
      </c>
      <c r="P18" s="100"/>
      <c r="Q18" s="362">
        <v>7</v>
      </c>
      <c r="R18" s="433"/>
      <c r="S18" s="427"/>
      <c r="T18" s="427"/>
    </row>
    <row r="19" spans="1:20" ht="16.5" thickTop="1">
      <c r="A19" s="20" t="s">
        <v>16</v>
      </c>
      <c r="B19" s="250">
        <v>3</v>
      </c>
      <c r="C19" s="110"/>
      <c r="D19" s="110"/>
      <c r="E19" s="106"/>
      <c r="F19" s="145"/>
      <c r="G19" s="247"/>
      <c r="H19" s="486"/>
      <c r="I19" s="486"/>
      <c r="J19" s="487"/>
      <c r="K19" s="488"/>
      <c r="L19" s="106"/>
      <c r="M19" s="108"/>
      <c r="N19" s="100"/>
      <c r="O19" s="109">
        <f t="shared" si="3"/>
        <v>0</v>
      </c>
      <c r="P19" s="100"/>
      <c r="Q19" s="517"/>
      <c r="R19" s="518"/>
      <c r="S19" s="110"/>
      <c r="T19" s="110"/>
    </row>
    <row r="20" spans="1:20" ht="18" customHeight="1" thickBot="1">
      <c r="A20" s="64" t="s">
        <v>38</v>
      </c>
      <c r="B20" s="132">
        <v>1</v>
      </c>
      <c r="C20" s="133">
        <v>1</v>
      </c>
      <c r="D20" s="133"/>
      <c r="E20" s="134">
        <v>1</v>
      </c>
      <c r="F20" s="134">
        <f>SUM(C20:D20)</f>
        <v>1</v>
      </c>
      <c r="G20" s="135"/>
      <c r="H20" s="489"/>
      <c r="I20" s="490"/>
      <c r="J20" s="482"/>
      <c r="K20" s="483"/>
      <c r="L20" s="134"/>
      <c r="M20" s="136"/>
      <c r="N20" s="100"/>
      <c r="O20" s="137">
        <f t="shared" si="3"/>
        <v>1</v>
      </c>
      <c r="P20" s="100"/>
      <c r="Q20" s="519">
        <v>1</v>
      </c>
      <c r="R20" s="520"/>
      <c r="S20" s="110">
        <f>F20+M20</f>
        <v>1</v>
      </c>
      <c r="T20" s="133"/>
    </row>
    <row r="21" spans="1:20" ht="22.5" customHeight="1" thickBot="1">
      <c r="A21" s="55" t="s">
        <v>36</v>
      </c>
      <c r="B21" s="89">
        <f aca="true" t="shared" si="4" ref="B21:G21">SUM(B5:B20)</f>
        <v>31</v>
      </c>
      <c r="C21" s="90">
        <f t="shared" si="4"/>
        <v>29</v>
      </c>
      <c r="D21" s="90">
        <f t="shared" si="4"/>
        <v>30</v>
      </c>
      <c r="E21" s="91">
        <f t="shared" si="4"/>
        <v>60</v>
      </c>
      <c r="F21" s="91">
        <f t="shared" si="4"/>
        <v>59</v>
      </c>
      <c r="G21" s="138">
        <f t="shared" si="4"/>
        <v>34</v>
      </c>
      <c r="H21" s="484">
        <f>SUM(H5:I20)</f>
        <v>30</v>
      </c>
      <c r="I21" s="485"/>
      <c r="J21" s="479">
        <f>SUM(J5:J20)</f>
        <v>34</v>
      </c>
      <c r="K21" s="480"/>
      <c r="L21" s="91">
        <f>SUM(L5:L20)</f>
        <v>100</v>
      </c>
      <c r="M21" s="139">
        <f>SUM(M5:M20)</f>
        <v>98</v>
      </c>
      <c r="N21" s="92"/>
      <c r="O21" s="140">
        <f t="shared" si="3"/>
        <v>157</v>
      </c>
      <c r="P21" s="100"/>
      <c r="Q21" s="521">
        <f>SUM(Q5:Q20)</f>
        <v>160</v>
      </c>
      <c r="R21" s="461"/>
      <c r="S21" s="90">
        <f>SUM(S5:S20)</f>
        <v>157</v>
      </c>
      <c r="T21" s="90">
        <f>SUM(T5:T20)</f>
        <v>1</v>
      </c>
    </row>
    <row r="22" spans="1:20" ht="31.5" customHeight="1" thickBot="1" thickTop="1">
      <c r="A22" s="80" t="s">
        <v>42</v>
      </c>
      <c r="B22" s="81"/>
      <c r="C22" s="79"/>
      <c r="D22" s="82"/>
      <c r="E22" s="83"/>
      <c r="F22" s="83">
        <f>C22+D22</f>
        <v>0</v>
      </c>
      <c r="G22" s="84"/>
      <c r="H22" s="213">
        <v>2</v>
      </c>
      <c r="I22" s="142">
        <v>4</v>
      </c>
      <c r="J22" s="318">
        <v>2</v>
      </c>
      <c r="K22" s="319">
        <v>4</v>
      </c>
      <c r="L22" s="83">
        <f>H22+J22</f>
        <v>4</v>
      </c>
      <c r="M22" s="85">
        <f>I22+K22</f>
        <v>8</v>
      </c>
      <c r="N22" s="86"/>
      <c r="O22" s="77">
        <f>D22+I22+K22</f>
        <v>8</v>
      </c>
      <c r="P22" s="100"/>
      <c r="Q22" s="522">
        <v>5</v>
      </c>
      <c r="R22" s="523"/>
      <c r="S22" s="79">
        <f>D22+I22+K22</f>
        <v>8</v>
      </c>
      <c r="T22" s="79">
        <f>S22-R22</f>
        <v>8</v>
      </c>
    </row>
    <row r="23" spans="1:20" ht="24" customHeight="1" thickBot="1">
      <c r="A23" s="88" t="s">
        <v>37</v>
      </c>
      <c r="B23" s="89">
        <f aca="true" t="shared" si="5" ref="B23:G23">B21+B22</f>
        <v>31</v>
      </c>
      <c r="C23" s="90">
        <f t="shared" si="5"/>
        <v>29</v>
      </c>
      <c r="D23" s="90">
        <f t="shared" si="5"/>
        <v>30</v>
      </c>
      <c r="E23" s="91">
        <f t="shared" si="5"/>
        <v>60</v>
      </c>
      <c r="F23" s="91">
        <f t="shared" si="5"/>
        <v>59</v>
      </c>
      <c r="G23" s="90">
        <f t="shared" si="5"/>
        <v>34</v>
      </c>
      <c r="H23" s="143">
        <f>H22+H21</f>
        <v>32</v>
      </c>
      <c r="I23" s="144">
        <f>I22+H21</f>
        <v>34</v>
      </c>
      <c r="J23" s="320">
        <f>J22+J21</f>
        <v>36</v>
      </c>
      <c r="K23" s="321">
        <f>K22+J21</f>
        <v>38</v>
      </c>
      <c r="L23" s="91">
        <f>L21+L22</f>
        <v>104</v>
      </c>
      <c r="M23" s="91">
        <f>M21+M22</f>
        <v>106</v>
      </c>
      <c r="N23" s="92"/>
      <c r="O23" s="93">
        <f>O21+O22</f>
        <v>165</v>
      </c>
      <c r="P23" s="100"/>
      <c r="Q23" s="521"/>
      <c r="R23" s="461"/>
      <c r="S23" s="90"/>
      <c r="T23" s="90"/>
    </row>
    <row r="24" spans="1:20" ht="13.5" thickTop="1">
      <c r="A24" s="24" t="s">
        <v>40</v>
      </c>
      <c r="B24" s="24"/>
      <c r="C24" s="24"/>
      <c r="D24" s="12"/>
      <c r="E24" s="12"/>
      <c r="F24" s="12"/>
      <c r="G24" s="12"/>
      <c r="H24" s="12"/>
      <c r="I24" s="12" t="s">
        <v>41</v>
      </c>
      <c r="J24" s="24"/>
      <c r="K24" s="12"/>
      <c r="L24" s="12"/>
      <c r="M24" s="12"/>
      <c r="N24" s="67"/>
      <c r="O24" s="24"/>
      <c r="P24" s="68"/>
      <c r="Q24" s="68"/>
      <c r="R24" s="12"/>
      <c r="S24" s="12"/>
      <c r="T24" s="12"/>
    </row>
    <row r="25" spans="1:20" ht="13.5" thickBot="1">
      <c r="A25" s="24" t="s">
        <v>46</v>
      </c>
      <c r="B25" s="24"/>
      <c r="C25" s="24"/>
      <c r="D25" s="12"/>
      <c r="E25" s="12"/>
      <c r="F25" s="12"/>
      <c r="G25" s="12"/>
      <c r="H25" s="12"/>
      <c r="I25" s="78" t="s">
        <v>45</v>
      </c>
      <c r="J25" s="24"/>
      <c r="K25" s="12"/>
      <c r="L25" s="12"/>
      <c r="M25" s="12"/>
      <c r="N25" s="12"/>
      <c r="O25" s="24"/>
      <c r="P25" s="68"/>
      <c r="Q25" s="68"/>
      <c r="R25" s="12"/>
      <c r="S25" s="12"/>
      <c r="T25" s="12"/>
    </row>
    <row r="26" spans="1:20" ht="14.25" thickBot="1" thickTop="1">
      <c r="A26" s="12" t="s">
        <v>47</v>
      </c>
      <c r="B26" s="24"/>
      <c r="C26" s="24"/>
      <c r="D26" s="24"/>
      <c r="E26" s="12"/>
      <c r="F26" s="12"/>
      <c r="G26" s="12"/>
      <c r="H26" s="12"/>
      <c r="I26" s="148"/>
      <c r="J26" s="12" t="s">
        <v>49</v>
      </c>
      <c r="K26" s="12"/>
      <c r="L26" s="12"/>
      <c r="M26" s="12"/>
      <c r="N26" s="12"/>
      <c r="O26" s="24"/>
      <c r="P26" s="24"/>
      <c r="Q26" s="24"/>
      <c r="R26" s="12"/>
      <c r="S26" s="12"/>
      <c r="T26" s="12"/>
    </row>
    <row r="27" spans="1:20" ht="13.5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  <c r="P27" s="24"/>
      <c r="Q27" s="24"/>
      <c r="R27" s="12"/>
      <c r="S27" s="12"/>
      <c r="T27" s="12"/>
    </row>
  </sheetData>
  <mergeCells count="77">
    <mergeCell ref="Q20:R20"/>
    <mergeCell ref="Q21:R21"/>
    <mergeCell ref="Q22:R22"/>
    <mergeCell ref="Q23:R23"/>
    <mergeCell ref="Q8:R8"/>
    <mergeCell ref="Q9:R9"/>
    <mergeCell ref="Q10:R10"/>
    <mergeCell ref="Q19:R19"/>
    <mergeCell ref="Q4:R4"/>
    <mergeCell ref="Q5:R5"/>
    <mergeCell ref="Q6:R6"/>
    <mergeCell ref="Q7:R7"/>
    <mergeCell ref="S1:T1"/>
    <mergeCell ref="H2:I2"/>
    <mergeCell ref="J2:K2"/>
    <mergeCell ref="H4:I4"/>
    <mergeCell ref="J4:K4"/>
    <mergeCell ref="O1:R1"/>
    <mergeCell ref="J3:K3"/>
    <mergeCell ref="H3:I3"/>
    <mergeCell ref="Q2:R2"/>
    <mergeCell ref="Q3:R3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E11:E12"/>
    <mergeCell ref="F11:F12"/>
    <mergeCell ref="H11:I11"/>
    <mergeCell ref="J11:K11"/>
    <mergeCell ref="L11:L12"/>
    <mergeCell ref="M11:M12"/>
    <mergeCell ref="R11:R12"/>
    <mergeCell ref="S11:S12"/>
    <mergeCell ref="T11:T12"/>
    <mergeCell ref="H12:I12"/>
    <mergeCell ref="J12:K12"/>
    <mergeCell ref="E13:E15"/>
    <mergeCell ref="F13:F15"/>
    <mergeCell ref="H13:I13"/>
    <mergeCell ref="J13:K13"/>
    <mergeCell ref="L13:L15"/>
    <mergeCell ref="M13:M15"/>
    <mergeCell ref="R13:R15"/>
    <mergeCell ref="S13:S15"/>
    <mergeCell ref="T13:T15"/>
    <mergeCell ref="H14:I14"/>
    <mergeCell ref="J14:K14"/>
    <mergeCell ref="H15:I15"/>
    <mergeCell ref="J15:K15"/>
    <mergeCell ref="E16:E18"/>
    <mergeCell ref="F16:F18"/>
    <mergeCell ref="H16:I16"/>
    <mergeCell ref="J16:K16"/>
    <mergeCell ref="T16:T18"/>
    <mergeCell ref="J17:K17"/>
    <mergeCell ref="H17:I17"/>
    <mergeCell ref="H18:I18"/>
    <mergeCell ref="J18:K18"/>
    <mergeCell ref="L16:L18"/>
    <mergeCell ref="M16:M18"/>
    <mergeCell ref="R16:R18"/>
    <mergeCell ref="S16:S18"/>
    <mergeCell ref="H21:I21"/>
    <mergeCell ref="J21:K21"/>
    <mergeCell ref="H19:I19"/>
    <mergeCell ref="J19:K19"/>
    <mergeCell ref="H20:I20"/>
    <mergeCell ref="J20:K20"/>
  </mergeCells>
  <printOptions/>
  <pageMargins left="0.75" right="0.46" top="0.53" bottom="0.55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Z8" sqref="Z8"/>
    </sheetView>
  </sheetViews>
  <sheetFormatPr defaultColWidth="11.421875" defaultRowHeight="12.75"/>
  <cols>
    <col min="1" max="1" width="18.28125" style="0" customWidth="1"/>
    <col min="2" max="15" width="5.28125" style="0" customWidth="1"/>
    <col min="16" max="16" width="5.7109375" style="0" customWidth="1"/>
    <col min="17" max="21" width="5.28125" style="0" customWidth="1"/>
    <col min="22" max="22" width="6.7109375" style="0" customWidth="1"/>
  </cols>
  <sheetData>
    <row r="1" spans="1:21" ht="20.25">
      <c r="A1" s="9" t="s">
        <v>62</v>
      </c>
      <c r="B1" s="9"/>
      <c r="H1" s="226" t="s">
        <v>61</v>
      </c>
      <c r="P1" s="15" t="s">
        <v>23</v>
      </c>
      <c r="Q1" s="524">
        <v>40242</v>
      </c>
      <c r="R1" s="524"/>
      <c r="S1" s="524"/>
      <c r="T1" s="28"/>
      <c r="U1" s="28"/>
    </row>
    <row r="2" ht="3.75" customHeight="1" thickBot="1"/>
    <row r="3" spans="1:22" ht="19.5" customHeight="1" thickBot="1" thickTop="1">
      <c r="A3" s="16" t="s">
        <v>1</v>
      </c>
      <c r="B3" s="525">
        <v>5</v>
      </c>
      <c r="C3" s="526"/>
      <c r="D3" s="527"/>
      <c r="E3" s="525">
        <v>6</v>
      </c>
      <c r="F3" s="526"/>
      <c r="G3" s="527"/>
      <c r="H3" s="525" t="s">
        <v>53</v>
      </c>
      <c r="I3" s="526"/>
      <c r="J3" s="527"/>
      <c r="K3" s="525" t="s">
        <v>52</v>
      </c>
      <c r="L3" s="526"/>
      <c r="M3" s="527"/>
      <c r="N3" s="525" t="s">
        <v>50</v>
      </c>
      <c r="O3" s="526"/>
      <c r="P3" s="527"/>
      <c r="Q3" s="532" t="s">
        <v>51</v>
      </c>
      <c r="R3" s="533"/>
      <c r="S3" s="534"/>
      <c r="T3" s="30" t="s">
        <v>17</v>
      </c>
      <c r="U3" s="29"/>
      <c r="V3" s="535" t="s">
        <v>26</v>
      </c>
    </row>
    <row r="4" spans="1:22" ht="13.5" thickBot="1">
      <c r="A4" s="17"/>
      <c r="B4" s="528" t="s">
        <v>27</v>
      </c>
      <c r="C4" s="542"/>
      <c r="D4" s="529"/>
      <c r="E4" s="528" t="s">
        <v>27</v>
      </c>
      <c r="F4" s="529"/>
      <c r="G4" s="231"/>
      <c r="H4" s="528" t="s">
        <v>29</v>
      </c>
      <c r="I4" s="529"/>
      <c r="J4" s="231"/>
      <c r="K4" s="528" t="s">
        <v>30</v>
      </c>
      <c r="L4" s="529"/>
      <c r="M4" s="231"/>
      <c r="N4" s="528" t="s">
        <v>31</v>
      </c>
      <c r="O4" s="529"/>
      <c r="P4" s="231"/>
      <c r="Q4" s="530" t="s">
        <v>33</v>
      </c>
      <c r="R4" s="531"/>
      <c r="S4" s="232"/>
      <c r="T4" s="540"/>
      <c r="U4" s="541"/>
      <c r="V4" s="536"/>
    </row>
    <row r="5" spans="1:22" ht="66.75" customHeight="1" thickBot="1">
      <c r="A5" s="18" t="s">
        <v>0</v>
      </c>
      <c r="B5" s="37" t="s">
        <v>2</v>
      </c>
      <c r="C5" s="38" t="s">
        <v>3</v>
      </c>
      <c r="D5" s="4" t="s">
        <v>18</v>
      </c>
      <c r="E5" s="37" t="s">
        <v>2</v>
      </c>
      <c r="F5" s="38" t="s">
        <v>3</v>
      </c>
      <c r="G5" s="4" t="s">
        <v>18</v>
      </c>
      <c r="H5" s="171" t="s">
        <v>2</v>
      </c>
      <c r="I5" s="38" t="s">
        <v>3</v>
      </c>
      <c r="J5" s="4" t="s">
        <v>18</v>
      </c>
      <c r="K5" s="171" t="s">
        <v>2</v>
      </c>
      <c r="L5" s="38" t="s">
        <v>3</v>
      </c>
      <c r="M5" s="4" t="s">
        <v>18</v>
      </c>
      <c r="N5" s="171" t="s">
        <v>2</v>
      </c>
      <c r="O5" s="38" t="s">
        <v>3</v>
      </c>
      <c r="P5" s="4" t="s">
        <v>18</v>
      </c>
      <c r="Q5" s="149" t="s">
        <v>2</v>
      </c>
      <c r="R5" s="229" t="s">
        <v>3</v>
      </c>
      <c r="S5" s="154" t="s">
        <v>18</v>
      </c>
      <c r="T5" s="230" t="s">
        <v>2</v>
      </c>
      <c r="U5" s="36" t="s">
        <v>3</v>
      </c>
      <c r="V5" s="537"/>
    </row>
    <row r="6" spans="1:22" ht="15" customHeight="1" thickTop="1">
      <c r="A6" s="19" t="s">
        <v>4</v>
      </c>
      <c r="B6" s="39">
        <v>5</v>
      </c>
      <c r="C6" s="40">
        <v>5</v>
      </c>
      <c r="D6" s="5">
        <f aca="true" t="shared" si="0" ref="D6:D24">C6-B6</f>
        <v>0</v>
      </c>
      <c r="E6" s="39">
        <v>5</v>
      </c>
      <c r="F6" s="166">
        <v>5</v>
      </c>
      <c r="G6" s="5">
        <f aca="true" t="shared" si="1" ref="G6:G24">F6-E6</f>
        <v>0</v>
      </c>
      <c r="H6" s="172">
        <v>4</v>
      </c>
      <c r="I6" s="166">
        <v>4</v>
      </c>
      <c r="J6" s="14">
        <f aca="true" t="shared" si="2" ref="J6:J12">I6-H6</f>
        <v>0</v>
      </c>
      <c r="K6" s="173">
        <v>3</v>
      </c>
      <c r="L6" s="166">
        <v>4</v>
      </c>
      <c r="M6" s="14">
        <f aca="true" t="shared" si="3" ref="M6:M23">L6-K6</f>
        <v>1</v>
      </c>
      <c r="N6" s="39">
        <v>4</v>
      </c>
      <c r="O6" s="166">
        <v>4</v>
      </c>
      <c r="P6" s="14">
        <f aca="true" t="shared" si="4" ref="P6:P23">O6-N6</f>
        <v>0</v>
      </c>
      <c r="Q6" s="6">
        <v>4</v>
      </c>
      <c r="R6" s="155">
        <v>4</v>
      </c>
      <c r="S6" s="220">
        <f aca="true" t="shared" si="5" ref="S6:S23">R6-Q6</f>
        <v>0</v>
      </c>
      <c r="T6" s="227">
        <f>B6+E6+H6+K6+N6+Q6</f>
        <v>25</v>
      </c>
      <c r="U6" s="228">
        <f>C6+F6+I6+L6+O6+R6</f>
        <v>26</v>
      </c>
      <c r="V6" s="35">
        <f>D6+G6+J6+M6+P6+S6</f>
        <v>1</v>
      </c>
    </row>
    <row r="7" spans="1:22" ht="15" customHeight="1">
      <c r="A7" s="20" t="s">
        <v>5</v>
      </c>
      <c r="B7" s="41">
        <v>5</v>
      </c>
      <c r="C7" s="42">
        <v>5</v>
      </c>
      <c r="D7" s="5">
        <f t="shared" si="0"/>
        <v>0</v>
      </c>
      <c r="E7" s="41">
        <v>5</v>
      </c>
      <c r="F7" s="167">
        <v>5</v>
      </c>
      <c r="G7" s="5">
        <f t="shared" si="1"/>
        <v>0</v>
      </c>
      <c r="H7" s="174">
        <v>4</v>
      </c>
      <c r="I7" s="167">
        <v>4</v>
      </c>
      <c r="J7" s="10">
        <f t="shared" si="2"/>
        <v>0</v>
      </c>
      <c r="K7" s="175">
        <v>4</v>
      </c>
      <c r="L7" s="167">
        <v>4</v>
      </c>
      <c r="M7" s="10">
        <f t="shared" si="3"/>
        <v>0</v>
      </c>
      <c r="N7" s="41">
        <v>3</v>
      </c>
      <c r="O7" s="167">
        <v>3</v>
      </c>
      <c r="P7" s="10">
        <f t="shared" si="4"/>
        <v>0</v>
      </c>
      <c r="Q7" s="7">
        <v>3</v>
      </c>
      <c r="R7" s="156">
        <v>3</v>
      </c>
      <c r="S7" s="221">
        <f t="shared" si="5"/>
        <v>0</v>
      </c>
      <c r="T7" s="225">
        <f aca="true" t="shared" si="6" ref="T7:T25">B7+E7+H7+K7+N7+Q7</f>
        <v>24</v>
      </c>
      <c r="U7" s="2">
        <f aca="true" t="shared" si="7" ref="U7:U25">C7+F7+I7+L7+O7+R7</f>
        <v>24</v>
      </c>
      <c r="V7" s="35">
        <f aca="true" t="shared" si="8" ref="V7:V24">D7+G7+J7+M7+P7+S7</f>
        <v>0</v>
      </c>
    </row>
    <row r="8" spans="1:22" ht="15" customHeight="1">
      <c r="A8" s="21" t="s">
        <v>20</v>
      </c>
      <c r="B8" s="41"/>
      <c r="C8" s="42"/>
      <c r="D8" s="5">
        <f t="shared" si="0"/>
        <v>0</v>
      </c>
      <c r="E8" s="41"/>
      <c r="F8" s="167"/>
      <c r="G8" s="5">
        <f t="shared" si="1"/>
        <v>0</v>
      </c>
      <c r="H8" s="174">
        <v>5</v>
      </c>
      <c r="I8" s="167">
        <v>4</v>
      </c>
      <c r="J8" s="10">
        <f t="shared" si="2"/>
        <v>-1</v>
      </c>
      <c r="K8" s="175">
        <v>4</v>
      </c>
      <c r="L8" s="167">
        <v>4</v>
      </c>
      <c r="M8" s="10">
        <f t="shared" si="3"/>
        <v>0</v>
      </c>
      <c r="N8" s="41">
        <v>3</v>
      </c>
      <c r="O8" s="45">
        <v>4</v>
      </c>
      <c r="P8" s="10">
        <f t="shared" si="4"/>
        <v>1</v>
      </c>
      <c r="Q8" s="7">
        <v>3</v>
      </c>
      <c r="R8" s="157">
        <v>3</v>
      </c>
      <c r="S8" s="221">
        <f t="shared" si="5"/>
        <v>0</v>
      </c>
      <c r="T8" s="225">
        <f t="shared" si="6"/>
        <v>15</v>
      </c>
      <c r="U8" s="2">
        <f t="shared" si="7"/>
        <v>15</v>
      </c>
      <c r="V8" s="35">
        <f t="shared" si="8"/>
        <v>0</v>
      </c>
    </row>
    <row r="9" spans="1:22" ht="15" customHeight="1">
      <c r="A9" s="20" t="s">
        <v>6</v>
      </c>
      <c r="B9" s="41">
        <v>4</v>
      </c>
      <c r="C9" s="42">
        <v>4</v>
      </c>
      <c r="D9" s="5">
        <f t="shared" si="0"/>
        <v>0</v>
      </c>
      <c r="E9" s="41">
        <v>4</v>
      </c>
      <c r="F9" s="167">
        <v>4</v>
      </c>
      <c r="G9" s="5">
        <f t="shared" si="1"/>
        <v>0</v>
      </c>
      <c r="H9" s="174">
        <v>4</v>
      </c>
      <c r="I9" s="167">
        <v>4</v>
      </c>
      <c r="J9" s="10">
        <f t="shared" si="2"/>
        <v>0</v>
      </c>
      <c r="K9" s="175">
        <v>4</v>
      </c>
      <c r="L9" s="167">
        <v>4</v>
      </c>
      <c r="M9" s="10">
        <f t="shared" si="3"/>
        <v>0</v>
      </c>
      <c r="N9" s="41">
        <v>4</v>
      </c>
      <c r="O9" s="167">
        <v>4</v>
      </c>
      <c r="P9" s="10">
        <f t="shared" si="4"/>
        <v>0</v>
      </c>
      <c r="Q9" s="7">
        <v>4</v>
      </c>
      <c r="R9" s="156">
        <v>4</v>
      </c>
      <c r="S9" s="221">
        <f t="shared" si="5"/>
        <v>0</v>
      </c>
      <c r="T9" s="225">
        <f t="shared" si="6"/>
        <v>24</v>
      </c>
      <c r="U9" s="2">
        <f t="shared" si="7"/>
        <v>24</v>
      </c>
      <c r="V9" s="35">
        <f t="shared" si="8"/>
        <v>0</v>
      </c>
    </row>
    <row r="10" spans="1:22" ht="15" customHeight="1">
      <c r="A10" s="20" t="s">
        <v>7</v>
      </c>
      <c r="B10" s="41">
        <v>3</v>
      </c>
      <c r="C10" s="42">
        <v>3</v>
      </c>
      <c r="D10" s="5">
        <f t="shared" si="0"/>
        <v>0</v>
      </c>
      <c r="E10" s="41">
        <v>3</v>
      </c>
      <c r="F10" s="42">
        <v>3</v>
      </c>
      <c r="G10" s="5">
        <f t="shared" si="1"/>
        <v>0</v>
      </c>
      <c r="H10" s="174">
        <v>3</v>
      </c>
      <c r="I10" s="167">
        <v>2</v>
      </c>
      <c r="J10" s="10">
        <f t="shared" si="2"/>
        <v>-1</v>
      </c>
      <c r="K10" s="176">
        <v>3</v>
      </c>
      <c r="L10" s="167">
        <v>2</v>
      </c>
      <c r="M10" s="10">
        <f t="shared" si="3"/>
        <v>-1</v>
      </c>
      <c r="N10" s="41">
        <v>2</v>
      </c>
      <c r="O10" s="167">
        <v>2</v>
      </c>
      <c r="P10" s="10">
        <f t="shared" si="4"/>
        <v>0</v>
      </c>
      <c r="Q10" s="7">
        <v>2</v>
      </c>
      <c r="R10" s="156">
        <v>2</v>
      </c>
      <c r="S10" s="221">
        <f t="shared" si="5"/>
        <v>0</v>
      </c>
      <c r="T10" s="225">
        <f t="shared" si="6"/>
        <v>16</v>
      </c>
      <c r="U10" s="2">
        <f t="shared" si="7"/>
        <v>14</v>
      </c>
      <c r="V10" s="35">
        <f t="shared" si="8"/>
        <v>-2</v>
      </c>
    </row>
    <row r="11" spans="1:22" ht="15" customHeight="1">
      <c r="A11" s="20" t="s">
        <v>8</v>
      </c>
      <c r="B11" s="41">
        <v>2</v>
      </c>
      <c r="C11" s="42">
        <v>2</v>
      </c>
      <c r="D11" s="5">
        <f t="shared" si="0"/>
        <v>0</v>
      </c>
      <c r="E11" s="41">
        <v>2</v>
      </c>
      <c r="F11" s="167">
        <v>2</v>
      </c>
      <c r="G11" s="5">
        <f t="shared" si="1"/>
        <v>0</v>
      </c>
      <c r="H11" s="174">
        <v>2</v>
      </c>
      <c r="I11" s="167">
        <v>2</v>
      </c>
      <c r="J11" s="10">
        <f t="shared" si="2"/>
        <v>0</v>
      </c>
      <c r="K11" s="175">
        <v>2</v>
      </c>
      <c r="L11" s="45">
        <v>2</v>
      </c>
      <c r="M11" s="10">
        <f t="shared" si="3"/>
        <v>0</v>
      </c>
      <c r="N11" s="41">
        <v>2</v>
      </c>
      <c r="O11" s="167">
        <v>2</v>
      </c>
      <c r="P11" s="10">
        <f t="shared" si="4"/>
        <v>0</v>
      </c>
      <c r="Q11" s="7">
        <v>2</v>
      </c>
      <c r="R11" s="156">
        <v>2</v>
      </c>
      <c r="S11" s="221">
        <f t="shared" si="5"/>
        <v>0</v>
      </c>
      <c r="T11" s="225">
        <f t="shared" si="6"/>
        <v>12</v>
      </c>
      <c r="U11" s="2">
        <f t="shared" si="7"/>
        <v>12</v>
      </c>
      <c r="V11" s="35">
        <f t="shared" si="8"/>
        <v>0</v>
      </c>
    </row>
    <row r="12" spans="1:22" ht="15" customHeight="1">
      <c r="A12" s="20" t="s">
        <v>9</v>
      </c>
      <c r="B12" s="41">
        <v>2</v>
      </c>
      <c r="C12" s="42">
        <v>2</v>
      </c>
      <c r="D12" s="5">
        <f t="shared" si="0"/>
        <v>0</v>
      </c>
      <c r="E12" s="41">
        <v>2</v>
      </c>
      <c r="F12" s="167">
        <v>2</v>
      </c>
      <c r="G12" s="5">
        <f t="shared" si="1"/>
        <v>0</v>
      </c>
      <c r="H12" s="177">
        <v>2</v>
      </c>
      <c r="I12" s="45">
        <v>2</v>
      </c>
      <c r="J12" s="10">
        <f t="shared" si="2"/>
        <v>0</v>
      </c>
      <c r="K12" s="175">
        <v>0</v>
      </c>
      <c r="L12" s="45">
        <v>0</v>
      </c>
      <c r="M12" s="178">
        <f t="shared" si="3"/>
        <v>0</v>
      </c>
      <c r="N12" s="43">
        <v>2</v>
      </c>
      <c r="O12" s="45">
        <v>2</v>
      </c>
      <c r="P12" s="10">
        <f t="shared" si="4"/>
        <v>0</v>
      </c>
      <c r="Q12" s="8">
        <v>0</v>
      </c>
      <c r="R12" s="157">
        <v>0</v>
      </c>
      <c r="S12" s="221">
        <f t="shared" si="5"/>
        <v>0</v>
      </c>
      <c r="T12" s="225">
        <f t="shared" si="6"/>
        <v>8</v>
      </c>
      <c r="U12" s="2">
        <f t="shared" si="7"/>
        <v>8</v>
      </c>
      <c r="V12" s="35">
        <f t="shared" si="8"/>
        <v>0</v>
      </c>
    </row>
    <row r="13" spans="1:22" ht="15" customHeight="1">
      <c r="A13" s="20" t="s">
        <v>10</v>
      </c>
      <c r="B13" s="41">
        <v>2</v>
      </c>
      <c r="C13" s="42">
        <v>2</v>
      </c>
      <c r="D13" s="5">
        <f t="shared" si="0"/>
        <v>0</v>
      </c>
      <c r="E13" s="41">
        <v>2</v>
      </c>
      <c r="F13" s="167">
        <v>2</v>
      </c>
      <c r="G13" s="5">
        <f t="shared" si="1"/>
        <v>0</v>
      </c>
      <c r="H13" s="177">
        <v>0</v>
      </c>
      <c r="I13" s="45">
        <v>1</v>
      </c>
      <c r="J13" s="10"/>
      <c r="K13" s="175">
        <v>2</v>
      </c>
      <c r="L13" s="45">
        <v>0</v>
      </c>
      <c r="M13" s="178">
        <f t="shared" si="3"/>
        <v>-2</v>
      </c>
      <c r="N13" s="43">
        <v>0</v>
      </c>
      <c r="O13" s="45">
        <v>1</v>
      </c>
      <c r="P13" s="10">
        <f t="shared" si="4"/>
        <v>1</v>
      </c>
      <c r="Q13" s="8">
        <v>2</v>
      </c>
      <c r="R13" s="157">
        <v>2</v>
      </c>
      <c r="S13" s="221">
        <f t="shared" si="5"/>
        <v>0</v>
      </c>
      <c r="T13" s="225">
        <f t="shared" si="6"/>
        <v>8</v>
      </c>
      <c r="U13" s="2">
        <f t="shared" si="7"/>
        <v>8</v>
      </c>
      <c r="V13" s="35">
        <f t="shared" si="8"/>
        <v>-1</v>
      </c>
    </row>
    <row r="14" spans="1:22" ht="15" customHeight="1">
      <c r="A14" s="20" t="s">
        <v>11</v>
      </c>
      <c r="B14" s="41">
        <v>2</v>
      </c>
      <c r="C14" s="42">
        <v>2</v>
      </c>
      <c r="D14" s="5">
        <f t="shared" si="0"/>
        <v>0</v>
      </c>
      <c r="E14" s="41">
        <v>2</v>
      </c>
      <c r="F14" s="167">
        <v>2</v>
      </c>
      <c r="G14" s="5">
        <f t="shared" si="1"/>
        <v>0</v>
      </c>
      <c r="H14" s="177">
        <v>2</v>
      </c>
      <c r="I14" s="45">
        <v>0</v>
      </c>
      <c r="J14" s="10">
        <f aca="true" t="shared" si="9" ref="J14:J23">I14-H14</f>
        <v>-2</v>
      </c>
      <c r="K14" s="175">
        <v>0</v>
      </c>
      <c r="L14" s="45">
        <v>2</v>
      </c>
      <c r="M14" s="178">
        <f t="shared" si="3"/>
        <v>2</v>
      </c>
      <c r="N14" s="43">
        <v>2</v>
      </c>
      <c r="O14" s="45">
        <v>0</v>
      </c>
      <c r="P14" s="178">
        <f t="shared" si="4"/>
        <v>-2</v>
      </c>
      <c r="Q14" s="8">
        <v>0</v>
      </c>
      <c r="R14" s="157">
        <v>2</v>
      </c>
      <c r="S14" s="221">
        <f t="shared" si="5"/>
        <v>2</v>
      </c>
      <c r="T14" s="225">
        <f t="shared" si="6"/>
        <v>8</v>
      </c>
      <c r="U14" s="2">
        <f t="shared" si="7"/>
        <v>8</v>
      </c>
      <c r="V14" s="35">
        <f t="shared" si="8"/>
        <v>0</v>
      </c>
    </row>
    <row r="15" spans="1:22" ht="15" customHeight="1">
      <c r="A15" s="20" t="s">
        <v>12</v>
      </c>
      <c r="B15" s="41"/>
      <c r="C15" s="42"/>
      <c r="D15" s="5">
        <f t="shared" si="0"/>
        <v>0</v>
      </c>
      <c r="E15" s="41"/>
      <c r="F15" s="167"/>
      <c r="G15" s="5">
        <f t="shared" si="1"/>
        <v>0</v>
      </c>
      <c r="H15" s="177"/>
      <c r="I15" s="167"/>
      <c r="J15" s="10">
        <f t="shared" si="9"/>
        <v>0</v>
      </c>
      <c r="K15" s="175">
        <v>2</v>
      </c>
      <c r="L15" s="45">
        <v>2</v>
      </c>
      <c r="M15" s="178">
        <f t="shared" si="3"/>
        <v>0</v>
      </c>
      <c r="N15" s="43">
        <v>2</v>
      </c>
      <c r="O15" s="45">
        <v>2</v>
      </c>
      <c r="P15" s="178">
        <f t="shared" si="4"/>
        <v>0</v>
      </c>
      <c r="Q15" s="7">
        <v>2</v>
      </c>
      <c r="R15" s="157">
        <v>2</v>
      </c>
      <c r="S15" s="221">
        <f t="shared" si="5"/>
        <v>0</v>
      </c>
      <c r="T15" s="225">
        <f t="shared" si="6"/>
        <v>6</v>
      </c>
      <c r="U15" s="2">
        <f t="shared" si="7"/>
        <v>6</v>
      </c>
      <c r="V15" s="35">
        <f t="shared" si="8"/>
        <v>0</v>
      </c>
    </row>
    <row r="16" spans="1:22" ht="15" customHeight="1">
      <c r="A16" s="20" t="s">
        <v>13</v>
      </c>
      <c r="B16" s="41"/>
      <c r="C16" s="42"/>
      <c r="D16" s="5">
        <f t="shared" si="0"/>
        <v>0</v>
      </c>
      <c r="E16" s="41"/>
      <c r="F16" s="167"/>
      <c r="G16" s="5">
        <f t="shared" si="1"/>
        <v>0</v>
      </c>
      <c r="H16" s="177">
        <v>2</v>
      </c>
      <c r="I16" s="167">
        <v>2</v>
      </c>
      <c r="J16" s="10">
        <f t="shared" si="9"/>
        <v>0</v>
      </c>
      <c r="K16" s="175">
        <v>2</v>
      </c>
      <c r="L16" s="170">
        <v>2</v>
      </c>
      <c r="M16" s="178">
        <f t="shared" si="3"/>
        <v>0</v>
      </c>
      <c r="N16" s="53">
        <v>0</v>
      </c>
      <c r="O16" s="45">
        <v>1</v>
      </c>
      <c r="P16" s="178">
        <f t="shared" si="4"/>
        <v>1</v>
      </c>
      <c r="Q16" s="8">
        <v>3</v>
      </c>
      <c r="R16" s="157">
        <v>2</v>
      </c>
      <c r="S16" s="221">
        <f t="shared" si="5"/>
        <v>-1</v>
      </c>
      <c r="T16" s="225">
        <f t="shared" si="6"/>
        <v>7</v>
      </c>
      <c r="U16" s="2">
        <f t="shared" si="7"/>
        <v>7</v>
      </c>
      <c r="V16" s="35">
        <f t="shared" si="8"/>
        <v>0</v>
      </c>
    </row>
    <row r="17" spans="1:22" ht="15" customHeight="1">
      <c r="A17" s="20" t="s">
        <v>14</v>
      </c>
      <c r="B17" s="43">
        <v>2</v>
      </c>
      <c r="C17" s="44">
        <v>2</v>
      </c>
      <c r="D17" s="5">
        <f t="shared" si="0"/>
        <v>0</v>
      </c>
      <c r="E17" s="43">
        <v>2</v>
      </c>
      <c r="F17" s="45">
        <v>2</v>
      </c>
      <c r="G17" s="5">
        <f t="shared" si="1"/>
        <v>0</v>
      </c>
      <c r="H17" s="177"/>
      <c r="I17" s="167"/>
      <c r="J17" s="10">
        <f t="shared" si="9"/>
        <v>0</v>
      </c>
      <c r="K17" s="179">
        <v>1</v>
      </c>
      <c r="L17" s="170">
        <v>1</v>
      </c>
      <c r="M17" s="178">
        <f t="shared" si="3"/>
        <v>0</v>
      </c>
      <c r="N17" s="53">
        <v>1</v>
      </c>
      <c r="O17" s="45">
        <v>1</v>
      </c>
      <c r="P17" s="178">
        <f t="shared" si="4"/>
        <v>0</v>
      </c>
      <c r="Q17" s="8">
        <v>0</v>
      </c>
      <c r="R17" s="157">
        <v>0</v>
      </c>
      <c r="S17" s="221">
        <f t="shared" si="5"/>
        <v>0</v>
      </c>
      <c r="T17" s="225">
        <f t="shared" si="6"/>
        <v>6</v>
      </c>
      <c r="U17" s="2">
        <f t="shared" si="7"/>
        <v>6</v>
      </c>
      <c r="V17" s="35">
        <f t="shared" si="8"/>
        <v>0</v>
      </c>
    </row>
    <row r="18" spans="1:22" ht="15" customHeight="1">
      <c r="A18" s="20" t="s">
        <v>28</v>
      </c>
      <c r="B18" s="46"/>
      <c r="C18" s="42"/>
      <c r="D18" s="5">
        <f t="shared" si="0"/>
        <v>0</v>
      </c>
      <c r="E18" s="41"/>
      <c r="F18" s="167"/>
      <c r="G18" s="5">
        <f t="shared" si="1"/>
        <v>0</v>
      </c>
      <c r="H18" s="177">
        <v>2</v>
      </c>
      <c r="I18" s="45">
        <v>2</v>
      </c>
      <c r="J18" s="10">
        <f t="shared" si="9"/>
        <v>0</v>
      </c>
      <c r="K18" s="179">
        <v>1</v>
      </c>
      <c r="L18" s="45">
        <v>1</v>
      </c>
      <c r="M18" s="178">
        <f t="shared" si="3"/>
        <v>0</v>
      </c>
      <c r="N18" s="43">
        <v>2</v>
      </c>
      <c r="O18" s="45">
        <v>2</v>
      </c>
      <c r="P18" s="178">
        <f t="shared" si="4"/>
        <v>0</v>
      </c>
      <c r="Q18" s="8">
        <v>2</v>
      </c>
      <c r="R18" s="157">
        <v>2</v>
      </c>
      <c r="S18" s="221">
        <f t="shared" si="5"/>
        <v>0</v>
      </c>
      <c r="T18" s="225">
        <f t="shared" si="6"/>
        <v>7</v>
      </c>
      <c r="U18" s="2">
        <f t="shared" si="7"/>
        <v>7</v>
      </c>
      <c r="V18" s="35">
        <f t="shared" si="8"/>
        <v>0</v>
      </c>
    </row>
    <row r="19" spans="1:22" ht="15" customHeight="1">
      <c r="A19" s="20" t="s">
        <v>15</v>
      </c>
      <c r="B19" s="41"/>
      <c r="C19" s="42"/>
      <c r="D19" s="5">
        <f t="shared" si="0"/>
        <v>0</v>
      </c>
      <c r="E19" s="41">
        <v>2</v>
      </c>
      <c r="F19" s="167">
        <v>0</v>
      </c>
      <c r="G19" s="5">
        <f t="shared" si="1"/>
        <v>-2</v>
      </c>
      <c r="H19" s="177">
        <v>0</v>
      </c>
      <c r="I19" s="167">
        <v>2</v>
      </c>
      <c r="J19" s="10">
        <f t="shared" si="9"/>
        <v>2</v>
      </c>
      <c r="K19" s="176">
        <v>2</v>
      </c>
      <c r="L19" s="169">
        <v>2</v>
      </c>
      <c r="M19" s="10">
        <f t="shared" si="3"/>
        <v>0</v>
      </c>
      <c r="N19" s="43">
        <v>2</v>
      </c>
      <c r="O19" s="45">
        <v>2</v>
      </c>
      <c r="P19" s="10">
        <f t="shared" si="4"/>
        <v>0</v>
      </c>
      <c r="Q19" s="8">
        <v>2</v>
      </c>
      <c r="R19" s="157">
        <v>2</v>
      </c>
      <c r="S19" s="221">
        <f t="shared" si="5"/>
        <v>0</v>
      </c>
      <c r="T19" s="225">
        <f t="shared" si="6"/>
        <v>8</v>
      </c>
      <c r="U19" s="2">
        <f t="shared" si="7"/>
        <v>8</v>
      </c>
      <c r="V19" s="35">
        <f t="shared" si="8"/>
        <v>0</v>
      </c>
    </row>
    <row r="20" spans="1:22" ht="15" customHeight="1">
      <c r="A20" s="21" t="s">
        <v>21</v>
      </c>
      <c r="B20" s="41"/>
      <c r="C20" s="42"/>
      <c r="D20" s="5">
        <f t="shared" si="0"/>
        <v>0</v>
      </c>
      <c r="E20" s="41"/>
      <c r="F20" s="167"/>
      <c r="G20" s="5">
        <f t="shared" si="1"/>
        <v>0</v>
      </c>
      <c r="H20" s="180"/>
      <c r="I20" s="167"/>
      <c r="J20" s="10">
        <f t="shared" si="9"/>
        <v>0</v>
      </c>
      <c r="K20" s="181"/>
      <c r="L20" s="167"/>
      <c r="M20" s="10"/>
      <c r="N20" s="182">
        <v>3</v>
      </c>
      <c r="O20" s="45">
        <v>4</v>
      </c>
      <c r="P20" s="10">
        <f t="shared" si="4"/>
        <v>1</v>
      </c>
      <c r="Q20" s="150">
        <v>3</v>
      </c>
      <c r="R20" s="157">
        <v>4</v>
      </c>
      <c r="S20" s="221">
        <f t="shared" si="5"/>
        <v>1</v>
      </c>
      <c r="T20" s="225">
        <f t="shared" si="6"/>
        <v>6</v>
      </c>
      <c r="U20" s="2">
        <f t="shared" si="7"/>
        <v>8</v>
      </c>
      <c r="V20" s="35">
        <f t="shared" si="8"/>
        <v>2</v>
      </c>
    </row>
    <row r="21" spans="1:22" ht="15" customHeight="1">
      <c r="A21" s="21" t="s">
        <v>22</v>
      </c>
      <c r="B21" s="41"/>
      <c r="C21" s="42"/>
      <c r="D21" s="5">
        <f t="shared" si="0"/>
        <v>0</v>
      </c>
      <c r="E21" s="41"/>
      <c r="F21" s="167"/>
      <c r="G21" s="5">
        <f t="shared" si="1"/>
        <v>0</v>
      </c>
      <c r="H21" s="182"/>
      <c r="I21" s="167"/>
      <c r="J21" s="10">
        <f t="shared" si="9"/>
        <v>0</v>
      </c>
      <c r="K21" s="181"/>
      <c r="L21" s="167"/>
      <c r="M21" s="10"/>
      <c r="N21" s="182">
        <v>5</v>
      </c>
      <c r="O21" s="45">
        <v>5</v>
      </c>
      <c r="P21" s="10">
        <f t="shared" si="4"/>
        <v>0</v>
      </c>
      <c r="Q21" s="153">
        <v>5</v>
      </c>
      <c r="R21" s="158">
        <v>5</v>
      </c>
      <c r="S21" s="221">
        <f t="shared" si="5"/>
        <v>0</v>
      </c>
      <c r="T21" s="225">
        <f t="shared" si="6"/>
        <v>10</v>
      </c>
      <c r="U21" s="2">
        <f t="shared" si="7"/>
        <v>10</v>
      </c>
      <c r="V21" s="35">
        <f t="shared" si="8"/>
        <v>0</v>
      </c>
    </row>
    <row r="22" spans="1:22" ht="15" customHeight="1">
      <c r="A22" s="20" t="s">
        <v>19</v>
      </c>
      <c r="B22" s="41"/>
      <c r="C22" s="42"/>
      <c r="D22" s="5">
        <f t="shared" si="0"/>
        <v>0</v>
      </c>
      <c r="E22" s="41"/>
      <c r="F22" s="167"/>
      <c r="G22" s="5">
        <f t="shared" si="1"/>
        <v>0</v>
      </c>
      <c r="H22" s="182"/>
      <c r="I22" s="167"/>
      <c r="J22" s="10">
        <f t="shared" si="9"/>
        <v>0</v>
      </c>
      <c r="K22" s="181"/>
      <c r="L22" s="167"/>
      <c r="M22" s="10"/>
      <c r="N22" s="180">
        <v>2</v>
      </c>
      <c r="O22" s="45">
        <v>2</v>
      </c>
      <c r="P22" s="10">
        <f t="shared" si="4"/>
        <v>0</v>
      </c>
      <c r="Q22" s="151">
        <v>2</v>
      </c>
      <c r="R22" s="158">
        <v>2</v>
      </c>
      <c r="S22" s="221">
        <f t="shared" si="5"/>
        <v>0</v>
      </c>
      <c r="T22" s="225">
        <f t="shared" si="6"/>
        <v>4</v>
      </c>
      <c r="U22" s="2">
        <f t="shared" si="7"/>
        <v>4</v>
      </c>
      <c r="V22" s="35">
        <f t="shared" si="8"/>
        <v>0</v>
      </c>
    </row>
    <row r="23" spans="1:22" ht="15" customHeight="1">
      <c r="A23" s="20" t="s">
        <v>16</v>
      </c>
      <c r="B23" s="32">
        <v>0</v>
      </c>
      <c r="C23" s="34">
        <v>3</v>
      </c>
      <c r="D23" s="31">
        <f t="shared" si="0"/>
        <v>3</v>
      </c>
      <c r="E23" s="33">
        <v>0</v>
      </c>
      <c r="F23" s="152">
        <v>3</v>
      </c>
      <c r="G23" s="31">
        <f t="shared" si="1"/>
        <v>3</v>
      </c>
      <c r="H23" s="182"/>
      <c r="I23" s="167"/>
      <c r="J23" s="10">
        <f t="shared" si="9"/>
        <v>0</v>
      </c>
      <c r="K23" s="181"/>
      <c r="L23" s="167"/>
      <c r="M23" s="10">
        <f t="shared" si="3"/>
        <v>0</v>
      </c>
      <c r="N23" s="182"/>
      <c r="O23" s="167"/>
      <c r="P23" s="10">
        <f t="shared" si="4"/>
        <v>0</v>
      </c>
      <c r="Q23" s="150"/>
      <c r="R23" s="156"/>
      <c r="S23" s="221">
        <f t="shared" si="5"/>
        <v>0</v>
      </c>
      <c r="T23" s="237"/>
      <c r="U23" s="238"/>
      <c r="V23" s="239"/>
    </row>
    <row r="24" spans="1:22" ht="15" customHeight="1" thickBot="1">
      <c r="A24" s="22" t="s">
        <v>60</v>
      </c>
      <c r="B24" s="47">
        <v>1</v>
      </c>
      <c r="C24" s="48">
        <v>1</v>
      </c>
      <c r="D24" s="5">
        <f t="shared" si="0"/>
        <v>0</v>
      </c>
      <c r="E24" s="47"/>
      <c r="F24" s="168"/>
      <c r="G24" s="5">
        <f t="shared" si="1"/>
        <v>0</v>
      </c>
      <c r="H24" s="214"/>
      <c r="I24" s="215"/>
      <c r="J24" s="216"/>
      <c r="K24" s="217"/>
      <c r="L24" s="215"/>
      <c r="M24" s="216"/>
      <c r="N24" s="214"/>
      <c r="O24" s="215"/>
      <c r="P24" s="216"/>
      <c r="Q24" s="218"/>
      <c r="R24" s="219"/>
      <c r="S24" s="222"/>
      <c r="T24" s="235">
        <f t="shared" si="6"/>
        <v>1</v>
      </c>
      <c r="U24" s="3">
        <f t="shared" si="7"/>
        <v>1</v>
      </c>
      <c r="V24" s="236">
        <f t="shared" si="8"/>
        <v>0</v>
      </c>
    </row>
    <row r="25" spans="1:22" s="12" customFormat="1" ht="18" customHeight="1" thickBot="1">
      <c r="A25" s="23" t="s">
        <v>25</v>
      </c>
      <c r="B25" s="49">
        <f aca="true" t="shared" si="10" ref="B25:G25">SUM(B6:B24)</f>
        <v>28</v>
      </c>
      <c r="C25" s="50">
        <f t="shared" si="10"/>
        <v>31</v>
      </c>
      <c r="D25" s="51">
        <f t="shared" si="10"/>
        <v>3</v>
      </c>
      <c r="E25" s="49">
        <f t="shared" si="10"/>
        <v>29</v>
      </c>
      <c r="F25" s="52">
        <f t="shared" si="10"/>
        <v>30</v>
      </c>
      <c r="G25" s="11">
        <f t="shared" si="10"/>
        <v>1</v>
      </c>
      <c r="H25" s="183">
        <f>SUM(H6:H23)</f>
        <v>30</v>
      </c>
      <c r="I25" s="52">
        <f>SUM(I6:I23)</f>
        <v>29</v>
      </c>
      <c r="J25" s="11">
        <f>SUM(J6:J23)</f>
        <v>-2</v>
      </c>
      <c r="K25" s="184">
        <f>SUM(K6:K20)</f>
        <v>30</v>
      </c>
      <c r="L25" s="52">
        <f>SUM(L6:L20)</f>
        <v>30</v>
      </c>
      <c r="M25" s="11">
        <f>SUM(M6:M23)</f>
        <v>0</v>
      </c>
      <c r="N25" s="188">
        <f>SUM(N6:N19)+N22</f>
        <v>31</v>
      </c>
      <c r="O25" s="188">
        <f>SUM(O6:O19)+O22</f>
        <v>32</v>
      </c>
      <c r="P25" s="188">
        <f>SUM(P6:P19)+P22</f>
        <v>1</v>
      </c>
      <c r="Q25" s="188">
        <f>SUM(Q6:Q19)+Q22</f>
        <v>31</v>
      </c>
      <c r="R25" s="188">
        <f>SUM(R6:R19)+R22</f>
        <v>32</v>
      </c>
      <c r="S25" s="223"/>
      <c r="T25" s="233">
        <f t="shared" si="6"/>
        <v>179</v>
      </c>
      <c r="U25" s="234">
        <f t="shared" si="7"/>
        <v>184</v>
      </c>
      <c r="V25" s="240">
        <f>SUM(V6:V24)</f>
        <v>0</v>
      </c>
    </row>
    <row r="26" spans="1:22" s="12" customFormat="1" ht="12.75" thickBot="1" thickTop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538" t="s">
        <v>24</v>
      </c>
      <c r="O26" s="539"/>
      <c r="P26" s="539"/>
      <c r="Q26" s="539"/>
      <c r="R26" s="539"/>
      <c r="S26" s="539"/>
      <c r="T26" s="224"/>
      <c r="U26" s="224"/>
      <c r="V26" s="27"/>
    </row>
    <row r="27" spans="1:20" s="12" customFormat="1" ht="11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2" s="12" customFormat="1" ht="11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3"/>
      <c r="V28" s="13"/>
    </row>
    <row r="29" spans="1:22" s="12" customFormat="1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3"/>
      <c r="V29" s="13"/>
    </row>
    <row r="30" spans="1:22" s="12" customFormat="1" ht="11.25">
      <c r="A30" s="13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3"/>
      <c r="T30" s="13"/>
      <c r="U30" s="13"/>
      <c r="V30" s="13"/>
    </row>
    <row r="31" spans="1:22" s="12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2:22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mergeCells count="16">
    <mergeCell ref="V3:V5"/>
    <mergeCell ref="N26:S26"/>
    <mergeCell ref="T4:U4"/>
    <mergeCell ref="B4:D4"/>
    <mergeCell ref="E4:F4"/>
    <mergeCell ref="K4:L4"/>
    <mergeCell ref="Q1:S1"/>
    <mergeCell ref="B3:D3"/>
    <mergeCell ref="E3:G3"/>
    <mergeCell ref="N4:O4"/>
    <mergeCell ref="Q4:R4"/>
    <mergeCell ref="N3:P3"/>
    <mergeCell ref="Q3:S3"/>
    <mergeCell ref="H3:J3"/>
    <mergeCell ref="K3:M3"/>
    <mergeCell ref="H4:I4"/>
  </mergeCells>
  <printOptions/>
  <pageMargins left="0.83" right="0.46" top="0.74" bottom="0.69" header="0.5118110236220472" footer="0.41"/>
  <pageSetup horizontalDpi="300" verticalDpi="300" orientation="landscape" paperSize="9" r:id="rId2"/>
  <headerFooter alignWithMargins="0">
    <oddFooter>&amp;R&amp;6&amp;F  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 Bensheim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Wecht</dc:creator>
  <cp:keywords/>
  <dc:description/>
  <cp:lastModifiedBy>Thomas von Machui</cp:lastModifiedBy>
  <cp:lastPrinted>2010-03-05T10:09:36Z</cp:lastPrinted>
  <dcterms:created xsi:type="dcterms:W3CDTF">1998-12-16T14:43:40Z</dcterms:created>
  <dcterms:modified xsi:type="dcterms:W3CDTF">2010-03-18T15:57:19Z</dcterms:modified>
  <cp:category/>
  <cp:version/>
  <cp:contentType/>
  <cp:contentStatus/>
</cp:coreProperties>
</file>